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I51" i="1" l="1"/>
  <c r="B194" i="1" l="1"/>
  <c r="A194" i="1"/>
  <c r="L193" i="1"/>
  <c r="J193" i="1"/>
  <c r="I193" i="1"/>
  <c r="H193" i="1"/>
  <c r="G193" i="1"/>
  <c r="F193" i="1"/>
  <c r="B184" i="1"/>
  <c r="A184" i="1"/>
  <c r="L183" i="1"/>
  <c r="J183" i="1"/>
  <c r="I183" i="1"/>
  <c r="I194" i="1" s="1"/>
  <c r="H183" i="1"/>
  <c r="H194" i="1" s="1"/>
  <c r="G183" i="1"/>
  <c r="G194" i="1" s="1"/>
  <c r="F183" i="1"/>
  <c r="B175" i="1"/>
  <c r="A175" i="1"/>
  <c r="L174" i="1"/>
  <c r="J174" i="1"/>
  <c r="I174" i="1"/>
  <c r="H174" i="1"/>
  <c r="G174" i="1"/>
  <c r="F174" i="1"/>
  <c r="B165" i="1"/>
  <c r="A165" i="1"/>
  <c r="L164" i="1"/>
  <c r="J164" i="1"/>
  <c r="I164" i="1"/>
  <c r="I175" i="1" s="1"/>
  <c r="H164" i="1"/>
  <c r="H175" i="1" s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J145" i="1"/>
  <c r="I145" i="1"/>
  <c r="H145" i="1"/>
  <c r="H156" i="1" s="1"/>
  <c r="G145" i="1"/>
  <c r="G156" i="1" s="1"/>
  <c r="F145" i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I137" i="1" s="1"/>
  <c r="H126" i="1"/>
  <c r="H137" i="1" s="1"/>
  <c r="G126" i="1"/>
  <c r="G137" i="1" s="1"/>
  <c r="F126" i="1"/>
  <c r="B118" i="1"/>
  <c r="A118" i="1"/>
  <c r="L117" i="1"/>
  <c r="J117" i="1"/>
  <c r="I117" i="1"/>
  <c r="H117" i="1"/>
  <c r="G117" i="1"/>
  <c r="F117" i="1"/>
  <c r="B108" i="1"/>
  <c r="A108" i="1"/>
  <c r="L107" i="1"/>
  <c r="J107" i="1"/>
  <c r="I107" i="1"/>
  <c r="I118" i="1" s="1"/>
  <c r="H107" i="1"/>
  <c r="H118" i="1" s="1"/>
  <c r="G107" i="1"/>
  <c r="F107" i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I99" i="1" s="1"/>
  <c r="H88" i="1"/>
  <c r="H99" i="1" s="1"/>
  <c r="G88" i="1"/>
  <c r="G99" i="1" s="1"/>
  <c r="F88" i="1"/>
  <c r="B80" i="1"/>
  <c r="A80" i="1"/>
  <c r="L79" i="1"/>
  <c r="J79" i="1"/>
  <c r="I79" i="1"/>
  <c r="H79" i="1"/>
  <c r="G79" i="1"/>
  <c r="F79" i="1"/>
  <c r="B71" i="1"/>
  <c r="A71" i="1"/>
  <c r="L70" i="1"/>
  <c r="J70" i="1"/>
  <c r="I70" i="1"/>
  <c r="I80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62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43" i="1" l="1"/>
  <c r="G175" i="1"/>
  <c r="G118" i="1"/>
  <c r="G43" i="1"/>
  <c r="H24" i="1"/>
  <c r="L194" i="1"/>
  <c r="J194" i="1"/>
  <c r="F194" i="1"/>
  <c r="L175" i="1"/>
  <c r="J175" i="1"/>
  <c r="F175" i="1"/>
  <c r="L156" i="1"/>
  <c r="J156" i="1"/>
  <c r="I156" i="1"/>
  <c r="F156" i="1"/>
  <c r="L137" i="1"/>
  <c r="J137" i="1"/>
  <c r="F137" i="1"/>
  <c r="F118" i="1"/>
  <c r="L118" i="1"/>
  <c r="J118" i="1"/>
  <c r="L99" i="1"/>
  <c r="J99" i="1"/>
  <c r="F99" i="1"/>
  <c r="H80" i="1"/>
  <c r="L80" i="1"/>
  <c r="J80" i="1"/>
  <c r="G80" i="1"/>
  <c r="F80" i="1"/>
  <c r="G62" i="1"/>
  <c r="J62" i="1"/>
  <c r="L62" i="1"/>
  <c r="F62" i="1"/>
  <c r="L43" i="1"/>
  <c r="J43" i="1"/>
  <c r="F43" i="1"/>
  <c r="I24" i="1"/>
  <c r="L24" i="1"/>
  <c r="J24" i="1"/>
  <c r="G24" i="1"/>
  <c r="F24" i="1"/>
  <c r="I195" i="1" l="1"/>
  <c r="H195" i="1"/>
  <c r="G195" i="1"/>
  <c r="J195" i="1"/>
  <c r="L195" i="1"/>
  <c r="F195" i="1"/>
</calcChain>
</file>

<file path=xl/sharedStrings.xml><?xml version="1.0" encoding="utf-8"?>
<sst xmlns="http://schemas.openxmlformats.org/spreadsheetml/2006/main" count="399" uniqueCount="133">
  <si>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</si>
  <si>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</si>
  <si>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</si>
  <si>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</si>
  <si>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</si>
  <si>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</si>
  <si>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</si>
  <si>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</si>
  <si>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</si>
  <si>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</si>
  <si>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</si>
  <si>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</si>
  <si>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</si>
  <si>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</si>
  <si>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</si>
  <si>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</si>
  <si>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</si>
  <si>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</si>
  <si>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</si>
  <si>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</si>
  <si>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</si>
  <si>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</si>
  <si>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</si>
  <si>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</si>
  <si>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</si>
  <si>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</si>
  <si>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</si>
  <si>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</si>
  <si>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</si>
  <si>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</si>
  <si>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</si>
  <si>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</si>
  <si>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</si>
  <si>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</si>
  <si>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</si>
  <si>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</si>
  <si>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</si>
  <si>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</si>
  <si>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</si>
  <si>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 (200)</t>
  </si>
  <si>
    <t>№377</t>
  </si>
  <si>
    <t>Масло сливочное порциями  (10)</t>
  </si>
  <si>
    <t>№14</t>
  </si>
  <si>
    <t>Фрукт</t>
  </si>
  <si>
    <t>№338</t>
  </si>
  <si>
    <t>Каша вязкая молочная пшенная  с маслом</t>
  </si>
  <si>
    <t>Суп картофельный с бобовыми (горохом ) ( 200)</t>
  </si>
  <si>
    <t>Каша гречневая рассыпчатая с маслом</t>
  </si>
  <si>
    <t>Хлеб пшеничный (30)</t>
  </si>
  <si>
    <t>Хлеб ржано-пшеничный  (30)</t>
  </si>
  <si>
    <t>54-2 З</t>
  </si>
  <si>
    <t>№102</t>
  </si>
  <si>
    <t>ПР</t>
  </si>
  <si>
    <t>овощи</t>
  </si>
  <si>
    <t xml:space="preserve">Запеканка из творога со сгущенным молоком </t>
  </si>
  <si>
    <t>Суп картофельный с макаронными изделиями(200)</t>
  </si>
  <si>
    <t>Картофельное пюре (150)</t>
  </si>
  <si>
    <t>Компот из смеси сухофруктов (200)</t>
  </si>
  <si>
    <t>№103</t>
  </si>
  <si>
    <t>№349</t>
  </si>
  <si>
    <t xml:space="preserve">Овощи натуральные свежие </t>
  </si>
  <si>
    <t>Овощи натуральные свежие</t>
  </si>
  <si>
    <t>Плов из мяса птицы</t>
  </si>
  <si>
    <t>№388</t>
  </si>
  <si>
    <t>Борщ с капустой свежей,картофелем и сметаной (200/8)</t>
  </si>
  <si>
    <t>№82</t>
  </si>
  <si>
    <t>Напиток из плодов шиповника</t>
  </si>
  <si>
    <t>Каша  рассыпчатая  гречневая с маслом (150)</t>
  </si>
  <si>
    <t>№ 171</t>
  </si>
  <si>
    <t>Щи из свежей капусты с картофелем и сметаной (200/8)</t>
  </si>
  <si>
    <t>Напиток "Витошка" витаминизированный</t>
  </si>
  <si>
    <t xml:space="preserve">Хлеб пшеничный </t>
  </si>
  <si>
    <t>№88</t>
  </si>
  <si>
    <t>№587(2)</t>
  </si>
  <si>
    <t>Макароные изделия отварные с тертым сыром</t>
  </si>
  <si>
    <t>№ 204</t>
  </si>
  <si>
    <t>Повидло, джем</t>
  </si>
  <si>
    <t>№ 2</t>
  </si>
  <si>
    <t>Кисломолочный продукт (Йогурт) 2,5%</t>
  </si>
  <si>
    <t>пр</t>
  </si>
  <si>
    <t>джем</t>
  </si>
  <si>
    <t>кислом.пр</t>
  </si>
  <si>
    <t>Рассольник ленинградский со сметаной(200/8)</t>
  </si>
  <si>
    <t>Филе куриное в соусе</t>
  </si>
  <si>
    <t xml:space="preserve">Макароные изделия отварные с маслом </t>
  </si>
  <si>
    <t>№96</t>
  </si>
  <si>
    <t xml:space="preserve"> №203</t>
  </si>
  <si>
    <t>№15</t>
  </si>
  <si>
    <t>сыр</t>
  </si>
  <si>
    <t>Суп из овощей со сметаной(200/8)</t>
  </si>
  <si>
    <t>№99</t>
  </si>
  <si>
    <t>№376</t>
  </si>
  <si>
    <t>Жаркое по-домашнему (200)</t>
  </si>
  <si>
    <t>№173</t>
  </si>
  <si>
    <t>Чай с сахаром и лимоном</t>
  </si>
  <si>
    <t>Чай с  сахаром</t>
  </si>
  <si>
    <t>Хлеб ржано-пшеничный  (50)</t>
  </si>
  <si>
    <t>Чай с сахаром</t>
  </si>
  <si>
    <t>Сыр твердых сотров в нарезке ( 15гр)</t>
  </si>
  <si>
    <t>Суп картофельный с бобовыми (горохом )</t>
  </si>
  <si>
    <t>Хлеб ржано-пшеничный  (25)</t>
  </si>
  <si>
    <t>Чай из плодов шиповника</t>
  </si>
  <si>
    <t>Мясо птицы тушеное с овощами</t>
  </si>
  <si>
    <t>Котлета  куриная сливочная с  соусом сметано-томатным</t>
  </si>
  <si>
    <t>№444/331</t>
  </si>
  <si>
    <t>Соус "Болоньезе"</t>
  </si>
  <si>
    <t>ттк 730</t>
  </si>
  <si>
    <t>Каша выязкая молочная из риса и пшена "Дружба"</t>
  </si>
  <si>
    <t>№278/2</t>
  </si>
  <si>
    <t>№442</t>
  </si>
  <si>
    <t>Рис припущенный</t>
  </si>
  <si>
    <t>№ 305</t>
  </si>
  <si>
    <t>№ 277</t>
  </si>
  <si>
    <t>Каша вязкая молочная из овсянных хлопьев</t>
  </si>
  <si>
    <t>Биточек куриный рубленный  в сметанно-томатном соусе</t>
  </si>
  <si>
    <t>№294/331</t>
  </si>
  <si>
    <t>454/331</t>
  </si>
  <si>
    <t>Тефтели рыбные (горбуша) в сметанном с томатном соусом</t>
  </si>
  <si>
    <t>353/331</t>
  </si>
  <si>
    <t xml:space="preserve"> 352/2</t>
  </si>
  <si>
    <t>Бутерброд с сыром (30/15гр)</t>
  </si>
  <si>
    <t>масло сл</t>
  </si>
  <si>
    <t>Компот из св. яблок</t>
  </si>
  <si>
    <t>№ТТК 342</t>
  </si>
  <si>
    <t>Котлета из горбуши "Дружба"в сметан/том соусе</t>
  </si>
  <si>
    <t>Напиток яблочно-брусничный</t>
  </si>
  <si>
    <t xml:space="preserve">хлеб </t>
  </si>
  <si>
    <t>Борщ с капустой свежей и картофелем со сметаной</t>
  </si>
  <si>
    <t>Омлет натуральный с зеленым горошком</t>
  </si>
  <si>
    <t>Напиток фруктово-ягодный</t>
  </si>
  <si>
    <t>№982</t>
  </si>
  <si>
    <t xml:space="preserve">Котлета мясная сметанно-томатном с соусом </t>
  </si>
  <si>
    <t xml:space="preserve">Хлеб ржано-пшеничный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</si>
</sst>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0" fillId="0" borderId="2" xfId="0" applyNumberFormat="1" applyBorder="1" applyAlignment="1" applyProtection="1">
      <alignment horizontal="center" wrapText="1"/>
      <protection locked="0"/>
    </xf>
    <xf numFmtId="0" fontId="0" fillId="0" borderId="2" xfId="0" applyNumberFormat="1" applyBorder="1" applyAlignment="1" applyProtection="1">
      <alignment horizontal="left" wrapText="1"/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0" fillId="4" borderId="2" xfId="0" applyNumberFormat="1" applyFill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4" borderId="2" xfId="0" applyNumberFormat="1" applyFill="1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2" xfId="0" applyNumberFormat="1" applyBorder="1" applyAlignment="1">
      <alignment horizontal="center" wrapText="1"/>
    </xf>
    <xf numFmtId="0" fontId="0" fillId="0" borderId="16" xfId="0" applyNumberFormat="1" applyBorder="1" applyAlignment="1">
      <alignment horizontal="center" wrapText="1"/>
    </xf>
    <xf numFmtId="0" fontId="0" fillId="0" borderId="4" xfId="0" applyNumberForma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0" fillId="0" borderId="22" xfId="0" applyNumberFormat="1" applyBorder="1" applyAlignment="1">
      <alignment horizontal="center" wrapText="1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left" wrapText="1"/>
    </xf>
    <xf numFmtId="0" fontId="3" fillId="2" borderId="2" xfId="0" applyFont="1" applyFill="1" applyBorder="1" applyProtection="1">
      <protection locked="0"/>
    </xf>
    <xf numFmtId="0" fontId="5" fillId="2" borderId="22" xfId="0" applyFont="1" applyFill="1" applyBorder="1" applyAlignment="1" applyProtection="1">
      <alignment horizontal="center" vertical="top" wrapText="1"/>
      <protection locked="0"/>
    </xf>
    <xf numFmtId="0" fontId="5" fillId="0" borderId="22" xfId="0" applyFont="1" applyBorder="1" applyAlignment="1">
      <alignment horizontal="center" vertical="top" wrapText="1"/>
    </xf>
    <xf numFmtId="0" fontId="0" fillId="0" borderId="22" xfId="0" applyBorder="1" applyAlignment="1" applyProtection="1">
      <alignment horizontal="left" wrapText="1"/>
      <protection locked="0"/>
    </xf>
    <xf numFmtId="0" fontId="0" fillId="0" borderId="1" xfId="0" applyFill="1" applyBorder="1" applyProtection="1">
      <protection locked="0"/>
    </xf>
    <xf numFmtId="0" fontId="3" fillId="2" borderId="22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wrapText="1"/>
      <protection locked="0"/>
    </xf>
    <xf numFmtId="0" fontId="0" fillId="0" borderId="2" xfId="0" applyFill="1" applyBorder="1" applyProtection="1">
      <protection locked="0"/>
    </xf>
    <xf numFmtId="0" fontId="2" fillId="0" borderId="2" xfId="0" applyFont="1" applyBorder="1" applyAlignment="1">
      <alignment horizontal="left" wrapText="1"/>
    </xf>
    <xf numFmtId="0" fontId="0" fillId="0" borderId="22" xfId="0" applyNumberFormat="1" applyBorder="1" applyAlignment="1" applyProtection="1">
      <alignment horizontal="center" wrapText="1"/>
      <protection locked="0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horizontal="left" wrapText="1"/>
      <protection locked="0"/>
    </xf>
    <xf numFmtId="0" fontId="0" fillId="0" borderId="1" xfId="0" applyBorder="1" applyProtection="1">
      <protection locked="0"/>
    </xf>
    <xf numFmtId="0" fontId="1" fillId="0" borderId="2" xfId="0" applyFont="1" applyBorder="1"/>
    <xf numFmtId="0" fontId="1" fillId="0" borderId="2" xfId="0" applyFont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F59" sqref="F5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1"/>
      <c r="D1" s="92"/>
      <c r="E1" s="92"/>
      <c r="F1" s="12" t="s">
        <v>16</v>
      </c>
      <c r="G1" s="2" t="s">
        <v>17</v>
      </c>
      <c r="H1" s="93"/>
      <c r="I1" s="93"/>
      <c r="J1" s="93"/>
      <c r="K1" s="93"/>
    </row>
    <row r="2" spans="1:12" ht="18" x14ac:dyDescent="0.2">
      <c r="A2" s="35" t="s">
        <v>6</v>
      </c>
      <c r="C2" s="2"/>
      <c r="G2" s="2" t="s">
        <v>18</v>
      </c>
      <c r="H2" s="93"/>
      <c r="I2" s="93"/>
      <c r="J2" s="93"/>
      <c r="K2" s="9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45</v>
      </c>
      <c r="F6" s="50">
        <v>200</v>
      </c>
      <c r="G6" s="50">
        <v>8.11</v>
      </c>
      <c r="H6" s="50">
        <v>6.24</v>
      </c>
      <c r="I6" s="50">
        <v>42.24</v>
      </c>
      <c r="J6" s="50">
        <v>284.5</v>
      </c>
      <c r="K6" s="51">
        <v>173</v>
      </c>
      <c r="L6" s="50">
        <v>27</v>
      </c>
    </row>
    <row r="7" spans="1:12" ht="15" x14ac:dyDescent="0.25">
      <c r="A7" s="23"/>
      <c r="B7" s="15"/>
      <c r="C7" s="11"/>
      <c r="D7" s="7" t="s">
        <v>23</v>
      </c>
      <c r="E7" s="49" t="s">
        <v>120</v>
      </c>
      <c r="F7" s="50">
        <v>45</v>
      </c>
      <c r="G7" s="50">
        <v>7.1239999999999997</v>
      </c>
      <c r="H7" s="50">
        <v>6.2720000000000002</v>
      </c>
      <c r="I7" s="50">
        <v>14.76</v>
      </c>
      <c r="J7" s="50">
        <v>144</v>
      </c>
      <c r="K7" s="51">
        <v>3</v>
      </c>
      <c r="L7" s="50">
        <v>22</v>
      </c>
    </row>
    <row r="8" spans="1:12" ht="15" x14ac:dyDescent="0.25">
      <c r="A8" s="23"/>
      <c r="B8" s="15"/>
      <c r="C8" s="11"/>
      <c r="D8" s="52" t="s">
        <v>121</v>
      </c>
      <c r="E8" s="49" t="s">
        <v>41</v>
      </c>
      <c r="F8" s="50">
        <v>10</v>
      </c>
      <c r="G8" s="50">
        <v>5.0000000000000001E-3</v>
      </c>
      <c r="H8" s="50">
        <v>8.2880000000000003</v>
      </c>
      <c r="I8" s="50">
        <v>8.0000000000000002E-3</v>
      </c>
      <c r="J8" s="50">
        <v>75</v>
      </c>
      <c r="K8" s="51" t="s">
        <v>42</v>
      </c>
      <c r="L8" s="50">
        <v>15</v>
      </c>
    </row>
    <row r="9" spans="1:12" ht="15" x14ac:dyDescent="0.25">
      <c r="A9" s="23"/>
      <c r="B9" s="15"/>
      <c r="C9" s="11"/>
      <c r="D9" s="7" t="s">
        <v>22</v>
      </c>
      <c r="E9" s="49" t="s">
        <v>39</v>
      </c>
      <c r="F9" s="50">
        <v>200</v>
      </c>
      <c r="G9" s="50">
        <v>0.20699999999999999</v>
      </c>
      <c r="H9" s="50">
        <v>5.8999999999999997E-2</v>
      </c>
      <c r="I9" s="50">
        <v>10.215999999999999</v>
      </c>
      <c r="J9" s="50">
        <v>42</v>
      </c>
      <c r="K9" s="49" t="s">
        <v>40</v>
      </c>
      <c r="L9" s="50">
        <v>6</v>
      </c>
    </row>
    <row r="10" spans="1:12" ht="15" x14ac:dyDescent="0.25">
      <c r="A10" s="23"/>
      <c r="B10" s="15"/>
      <c r="C10" s="11"/>
      <c r="D10" s="7" t="s">
        <v>24</v>
      </c>
      <c r="E10" s="49" t="s">
        <v>43</v>
      </c>
      <c r="F10" s="50">
        <v>100</v>
      </c>
      <c r="G10" s="50">
        <v>0.04</v>
      </c>
      <c r="H10" s="50">
        <v>0.04</v>
      </c>
      <c r="I10" s="50">
        <v>9.8000000000000007</v>
      </c>
      <c r="J10" s="50">
        <v>40</v>
      </c>
      <c r="K10" s="49" t="s">
        <v>44</v>
      </c>
      <c r="L10" s="50">
        <v>20</v>
      </c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70"/>
      <c r="L11" s="40"/>
    </row>
    <row r="12" spans="1:12" ht="15" x14ac:dyDescent="0.25">
      <c r="A12" s="23"/>
      <c r="B12" s="15"/>
      <c r="C12" s="11"/>
      <c r="D12" s="52"/>
      <c r="E12" s="49"/>
      <c r="F12" s="50"/>
      <c r="G12" s="50"/>
      <c r="H12" s="50"/>
      <c r="I12" s="50"/>
      <c r="J12" s="50"/>
      <c r="K12" s="51"/>
      <c r="L12" s="5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15.485999999999999</v>
      </c>
      <c r="H13" s="19">
        <f t="shared" si="0"/>
        <v>20.899000000000001</v>
      </c>
      <c r="I13" s="19">
        <f t="shared" si="0"/>
        <v>77.024000000000001</v>
      </c>
      <c r="J13" s="19">
        <f t="shared" si="0"/>
        <v>585.5</v>
      </c>
      <c r="K13" s="25"/>
      <c r="L13" s="19">
        <f t="shared" ref="L13" si="1"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/>
      <c r="F14" s="50"/>
      <c r="G14" s="50"/>
      <c r="H14" s="50"/>
      <c r="I14" s="50"/>
      <c r="J14" s="50"/>
      <c r="K14" s="49"/>
      <c r="L14" s="50"/>
    </row>
    <row r="15" spans="1:12" ht="15" x14ac:dyDescent="0.25">
      <c r="A15" s="23"/>
      <c r="B15" s="15"/>
      <c r="C15" s="11"/>
      <c r="D15" s="7" t="s">
        <v>27</v>
      </c>
      <c r="E15" s="49" t="s">
        <v>46</v>
      </c>
      <c r="F15" s="50">
        <v>200</v>
      </c>
      <c r="G15" s="50">
        <v>5.2389999999999999</v>
      </c>
      <c r="H15" s="50">
        <v>6.5789999999999997</v>
      </c>
      <c r="I15" s="50">
        <v>19.513000000000002</v>
      </c>
      <c r="J15" s="50">
        <v>140</v>
      </c>
      <c r="K15" s="49" t="s">
        <v>51</v>
      </c>
      <c r="L15" s="50">
        <v>13</v>
      </c>
    </row>
    <row r="16" spans="1:12" ht="15" x14ac:dyDescent="0.25">
      <c r="A16" s="23"/>
      <c r="B16" s="15"/>
      <c r="C16" s="11"/>
      <c r="D16" s="7" t="s">
        <v>28</v>
      </c>
      <c r="E16" s="49" t="s">
        <v>102</v>
      </c>
      <c r="F16" s="50">
        <v>100</v>
      </c>
      <c r="G16" s="50">
        <v>10.15</v>
      </c>
      <c r="H16" s="50">
        <v>12.08</v>
      </c>
      <c r="I16" s="50">
        <v>3.2719999999999998</v>
      </c>
      <c r="J16" s="50">
        <v>130.80000000000001</v>
      </c>
      <c r="K16" s="49">
        <v>438</v>
      </c>
      <c r="L16" s="50">
        <v>55</v>
      </c>
    </row>
    <row r="17" spans="1:12" ht="15" x14ac:dyDescent="0.25">
      <c r="A17" s="23"/>
      <c r="B17" s="15"/>
      <c r="C17" s="11"/>
      <c r="D17" s="7" t="s">
        <v>29</v>
      </c>
      <c r="E17" s="49" t="s">
        <v>84</v>
      </c>
      <c r="F17" s="50">
        <v>150</v>
      </c>
      <c r="G17" s="50">
        <v>3.47</v>
      </c>
      <c r="H17" s="50">
        <v>5.0389999999999997</v>
      </c>
      <c r="I17" s="50">
        <v>39.066000000000003</v>
      </c>
      <c r="J17" s="50">
        <v>273</v>
      </c>
      <c r="K17" s="49" t="s">
        <v>86</v>
      </c>
      <c r="L17" s="50">
        <v>12</v>
      </c>
    </row>
    <row r="18" spans="1:12" ht="15" x14ac:dyDescent="0.25">
      <c r="A18" s="23"/>
      <c r="B18" s="15"/>
      <c r="C18" s="11"/>
      <c r="D18" s="7" t="s">
        <v>30</v>
      </c>
      <c r="E18" s="49" t="s">
        <v>122</v>
      </c>
      <c r="F18" s="50">
        <v>200</v>
      </c>
      <c r="G18" s="50">
        <v>0.159</v>
      </c>
      <c r="H18" s="50">
        <v>1.6E-2</v>
      </c>
      <c r="I18" s="50">
        <v>7.0460000000000003</v>
      </c>
      <c r="J18" s="50">
        <v>50</v>
      </c>
      <c r="K18" s="49" t="s">
        <v>123</v>
      </c>
      <c r="L18" s="50">
        <v>6</v>
      </c>
    </row>
    <row r="19" spans="1:12" ht="15" x14ac:dyDescent="0.25">
      <c r="A19" s="23"/>
      <c r="B19" s="15"/>
      <c r="C19" s="11"/>
      <c r="D19" s="7" t="s">
        <v>126</v>
      </c>
      <c r="E19" s="49" t="s">
        <v>71</v>
      </c>
      <c r="F19" s="50">
        <v>60</v>
      </c>
      <c r="G19" s="50">
        <v>4.8</v>
      </c>
      <c r="H19" s="50">
        <v>0.5</v>
      </c>
      <c r="I19" s="50">
        <v>30.1</v>
      </c>
      <c r="J19" s="50">
        <v>149</v>
      </c>
      <c r="K19" s="49" t="s">
        <v>52</v>
      </c>
      <c r="L19" s="50">
        <v>4</v>
      </c>
    </row>
    <row r="20" spans="1:12" ht="15" x14ac:dyDescent="0.25">
      <c r="A20" s="23"/>
      <c r="B20" s="15"/>
      <c r="C20" s="11"/>
      <c r="D20" s="7"/>
      <c r="E20" s="49"/>
      <c r="F20" s="50"/>
      <c r="G20" s="50"/>
      <c r="H20" s="50"/>
      <c r="I20" s="50"/>
      <c r="J20" s="50"/>
      <c r="K20" s="49"/>
      <c r="L20" s="50"/>
    </row>
    <row r="21" spans="1:12" ht="15" x14ac:dyDescent="0.25">
      <c r="A21" s="23"/>
      <c r="B21" s="15"/>
      <c r="C21" s="11"/>
      <c r="D21" s="6"/>
      <c r="E21" s="49"/>
      <c r="F21" s="50"/>
      <c r="G21" s="50"/>
      <c r="H21" s="50"/>
      <c r="I21" s="50"/>
      <c r="J21" s="50"/>
      <c r="K21" s="49"/>
      <c r="L21" s="5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23.817999999999998</v>
      </c>
      <c r="H23" s="19">
        <f t="shared" si="2"/>
        <v>24.213999999999999</v>
      </c>
      <c r="I23" s="19">
        <f t="shared" si="2"/>
        <v>98.997000000000014</v>
      </c>
      <c r="J23" s="19">
        <f t="shared" si="2"/>
        <v>742.8</v>
      </c>
      <c r="K23" s="25"/>
      <c r="L23" s="19">
        <f t="shared" ref="L23" si="3">SUM(L14:L22)</f>
        <v>90</v>
      </c>
    </row>
    <row r="24" spans="1:12" ht="15" x14ac:dyDescent="0.2">
      <c r="A24" s="29">
        <f>A6</f>
        <v>1</v>
      </c>
      <c r="B24" s="30">
        <f>B6</f>
        <v>1</v>
      </c>
      <c r="C24" s="88" t="s">
        <v>4</v>
      </c>
      <c r="D24" s="89"/>
      <c r="E24" s="31"/>
      <c r="F24" s="32">
        <f>F13+F23</f>
        <v>1265</v>
      </c>
      <c r="G24" s="32">
        <f t="shared" ref="G24:J24" si="4">G13+G23</f>
        <v>39.303999999999995</v>
      </c>
      <c r="H24" s="32">
        <f t="shared" si="4"/>
        <v>45.113</v>
      </c>
      <c r="I24" s="32">
        <f t="shared" si="4"/>
        <v>176.02100000000002</v>
      </c>
      <c r="J24" s="32">
        <f t="shared" si="4"/>
        <v>1328.3</v>
      </c>
      <c r="K24" s="32"/>
      <c r="L24" s="32">
        <f t="shared" ref="L24" si="5">L13+L23</f>
        <v>180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54</v>
      </c>
      <c r="F25" s="53">
        <v>150</v>
      </c>
      <c r="G25" s="53">
        <v>13.272</v>
      </c>
      <c r="H25" s="53">
        <v>12.99</v>
      </c>
      <c r="I25" s="53">
        <v>40.08</v>
      </c>
      <c r="J25" s="53">
        <v>364</v>
      </c>
      <c r="K25" s="49">
        <v>224</v>
      </c>
      <c r="L25" s="53">
        <v>61</v>
      </c>
    </row>
    <row r="26" spans="1:12" ht="15" x14ac:dyDescent="0.25">
      <c r="A26" s="14"/>
      <c r="B26" s="15"/>
      <c r="C26" s="11"/>
      <c r="D26" s="7" t="s">
        <v>22</v>
      </c>
      <c r="E26" s="7" t="s">
        <v>94</v>
      </c>
      <c r="F26" s="53">
        <v>200</v>
      </c>
      <c r="G26" s="53">
        <v>3.3</v>
      </c>
      <c r="H26" s="53">
        <v>2.5299999999999998</v>
      </c>
      <c r="I26" s="53">
        <v>19.058</v>
      </c>
      <c r="J26" s="53">
        <v>42</v>
      </c>
      <c r="K26" s="49" t="s">
        <v>40</v>
      </c>
      <c r="L26" s="53">
        <v>6</v>
      </c>
    </row>
    <row r="27" spans="1:12" ht="15" x14ac:dyDescent="0.25">
      <c r="A27" s="14"/>
      <c r="B27" s="15"/>
      <c r="C27" s="11"/>
      <c r="D27" s="7" t="s">
        <v>23</v>
      </c>
      <c r="E27" s="82" t="s">
        <v>71</v>
      </c>
      <c r="F27" s="53">
        <v>30</v>
      </c>
      <c r="G27" s="53">
        <v>2.3879999999999999</v>
      </c>
      <c r="H27" s="53">
        <v>0.245</v>
      </c>
      <c r="I27" s="53">
        <v>15.061</v>
      </c>
      <c r="J27" s="53">
        <v>72</v>
      </c>
      <c r="K27" s="49" t="s">
        <v>52</v>
      </c>
      <c r="L27" s="53">
        <v>2</v>
      </c>
    </row>
    <row r="28" spans="1:12" ht="15" x14ac:dyDescent="0.25">
      <c r="A28" s="14"/>
      <c r="B28" s="15"/>
      <c r="C28" s="11"/>
      <c r="D28" s="7" t="s">
        <v>24</v>
      </c>
      <c r="E28" s="82" t="s">
        <v>43</v>
      </c>
      <c r="F28" s="53">
        <v>120</v>
      </c>
      <c r="G28" s="53">
        <v>0.04</v>
      </c>
      <c r="H28" s="53">
        <v>0.04</v>
      </c>
      <c r="I28" s="53">
        <v>9.8000000000000007</v>
      </c>
      <c r="J28" s="53">
        <v>40</v>
      </c>
      <c r="K28" s="49" t="s">
        <v>44</v>
      </c>
      <c r="L28" s="53">
        <v>21</v>
      </c>
    </row>
    <row r="29" spans="1:12" ht="15" x14ac:dyDescent="0.25">
      <c r="A29" s="14"/>
      <c r="B29" s="15"/>
      <c r="C29" s="11"/>
      <c r="D29" s="7"/>
      <c r="E29" s="48"/>
      <c r="F29" s="53"/>
      <c r="G29" s="53"/>
      <c r="H29" s="53"/>
      <c r="I29" s="53"/>
      <c r="J29" s="53"/>
      <c r="K29" s="49"/>
      <c r="L29" s="53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70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70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</v>
      </c>
      <c r="H32" s="19">
        <f t="shared" ref="H32" si="7">SUM(H25:H31)</f>
        <v>15.804999999999998</v>
      </c>
      <c r="I32" s="19">
        <f t="shared" ref="I32" si="8">SUM(I25:I31)</f>
        <v>83.998999999999995</v>
      </c>
      <c r="J32" s="19">
        <f t="shared" ref="J32:L32" si="9">SUM(J25:J31)</f>
        <v>518</v>
      </c>
      <c r="K32" s="25"/>
      <c r="L32" s="19">
        <f t="shared" si="9"/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49" t="s">
        <v>55</v>
      </c>
      <c r="F34" s="53">
        <v>200</v>
      </c>
      <c r="G34" s="53">
        <v>2.9609999999999999</v>
      </c>
      <c r="H34" s="53">
        <v>2.5070000000000001</v>
      </c>
      <c r="I34" s="53">
        <v>21.713999999999999</v>
      </c>
      <c r="J34" s="53">
        <v>121</v>
      </c>
      <c r="K34" s="49" t="s">
        <v>58</v>
      </c>
      <c r="L34" s="53">
        <v>13</v>
      </c>
    </row>
    <row r="35" spans="1:12" ht="15" x14ac:dyDescent="0.25">
      <c r="A35" s="14"/>
      <c r="B35" s="15"/>
      <c r="C35" s="11"/>
      <c r="D35" s="7" t="s">
        <v>28</v>
      </c>
      <c r="E35" s="49" t="s">
        <v>124</v>
      </c>
      <c r="F35" s="53">
        <v>90</v>
      </c>
      <c r="G35" s="53">
        <v>13.5</v>
      </c>
      <c r="H35" s="53">
        <v>16.899999999999999</v>
      </c>
      <c r="I35" s="53">
        <v>12.26</v>
      </c>
      <c r="J35" s="53">
        <v>262.39999999999998</v>
      </c>
      <c r="K35" s="49" t="s">
        <v>119</v>
      </c>
      <c r="L35" s="53">
        <v>40</v>
      </c>
    </row>
    <row r="36" spans="1:12" ht="15" x14ac:dyDescent="0.25">
      <c r="A36" s="14"/>
      <c r="B36" s="15"/>
      <c r="C36" s="11"/>
      <c r="D36" s="7" t="s">
        <v>29</v>
      </c>
      <c r="E36" s="48" t="s">
        <v>56</v>
      </c>
      <c r="F36" s="53">
        <v>150</v>
      </c>
      <c r="G36" s="53">
        <v>4.58</v>
      </c>
      <c r="H36" s="53">
        <v>5.71</v>
      </c>
      <c r="I36" s="53">
        <v>32.722999999999999</v>
      </c>
      <c r="J36" s="53">
        <v>201</v>
      </c>
      <c r="K36" s="49">
        <v>128</v>
      </c>
      <c r="L36" s="53">
        <v>25</v>
      </c>
    </row>
    <row r="37" spans="1:12" ht="15" x14ac:dyDescent="0.25">
      <c r="A37" s="14"/>
      <c r="B37" s="15"/>
      <c r="C37" s="11"/>
      <c r="D37" s="7" t="s">
        <v>30</v>
      </c>
      <c r="E37" s="48" t="s">
        <v>57</v>
      </c>
      <c r="F37" s="53">
        <v>200</v>
      </c>
      <c r="G37" s="53">
        <v>0.56599999999999995</v>
      </c>
      <c r="H37" s="53">
        <v>0</v>
      </c>
      <c r="I37" s="53">
        <v>20.271999999999998</v>
      </c>
      <c r="J37" s="53">
        <v>83</v>
      </c>
      <c r="K37" s="49" t="s">
        <v>59</v>
      </c>
      <c r="L37" s="53">
        <v>8</v>
      </c>
    </row>
    <row r="38" spans="1:12" ht="15" x14ac:dyDescent="0.25">
      <c r="A38" s="14"/>
      <c r="B38" s="15"/>
      <c r="C38" s="11"/>
      <c r="D38" s="85" t="s">
        <v>31</v>
      </c>
      <c r="E38" s="48" t="s">
        <v>48</v>
      </c>
      <c r="F38" s="53">
        <v>30</v>
      </c>
      <c r="G38" s="53">
        <v>2.3879999999999999</v>
      </c>
      <c r="H38" s="53">
        <v>0.245</v>
      </c>
      <c r="I38" s="53">
        <v>15.061</v>
      </c>
      <c r="J38" s="53">
        <v>72</v>
      </c>
      <c r="K38" s="49" t="s">
        <v>52</v>
      </c>
      <c r="L38" s="53">
        <v>2</v>
      </c>
    </row>
    <row r="39" spans="1:12" ht="15" x14ac:dyDescent="0.25">
      <c r="A39" s="14"/>
      <c r="B39" s="15"/>
      <c r="C39" s="11"/>
      <c r="D39" s="85" t="s">
        <v>32</v>
      </c>
      <c r="E39" s="48" t="s">
        <v>49</v>
      </c>
      <c r="F39" s="53">
        <v>30</v>
      </c>
      <c r="G39" s="59">
        <v>2.7</v>
      </c>
      <c r="H39" s="59">
        <v>0.99</v>
      </c>
      <c r="I39" s="59">
        <v>14.4</v>
      </c>
      <c r="J39" s="59">
        <v>77</v>
      </c>
      <c r="K39" s="49" t="s">
        <v>52</v>
      </c>
      <c r="L39" s="53">
        <v>2</v>
      </c>
    </row>
    <row r="40" spans="1:12" ht="15" x14ac:dyDescent="0.25">
      <c r="A40" s="14"/>
      <c r="B40" s="15"/>
      <c r="C40" s="11"/>
      <c r="D40" s="6"/>
      <c r="E40" s="48"/>
      <c r="F40" s="53"/>
      <c r="G40" s="58"/>
      <c r="H40" s="58"/>
      <c r="I40" s="58"/>
      <c r="J40" s="58"/>
      <c r="K40" s="49"/>
      <c r="L40" s="53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26.694999999999997</v>
      </c>
      <c r="H42" s="19">
        <f t="shared" ref="H42" si="11">SUM(H33:H41)</f>
        <v>26.352</v>
      </c>
      <c r="I42" s="19">
        <f t="shared" ref="I42" si="12">SUM(I33:I41)</f>
        <v>116.43</v>
      </c>
      <c r="J42" s="19">
        <f t="shared" ref="J42:L42" si="13">SUM(J33:J41)</f>
        <v>816.4</v>
      </c>
      <c r="K42" s="25"/>
      <c r="L42" s="19">
        <f t="shared" si="13"/>
        <v>90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8" t="s">
        <v>4</v>
      </c>
      <c r="D43" s="89"/>
      <c r="E43" s="31"/>
      <c r="F43" s="32">
        <f>F32+F42</f>
        <v>1200</v>
      </c>
      <c r="G43" s="32">
        <f t="shared" ref="G43" si="14">G32+G42</f>
        <v>45.694999999999993</v>
      </c>
      <c r="H43" s="32">
        <f t="shared" ref="H43" si="15">H32+H42</f>
        <v>42.156999999999996</v>
      </c>
      <c r="I43" s="32">
        <f t="shared" ref="I43" si="16">I32+I42</f>
        <v>200.429</v>
      </c>
      <c r="J43" s="32">
        <f t="shared" ref="J43:L43" si="17">J32+J42</f>
        <v>1334.4</v>
      </c>
      <c r="K43" s="32"/>
      <c r="L43" s="32">
        <f t="shared" si="17"/>
        <v>180</v>
      </c>
    </row>
    <row r="44" spans="1:12" ht="15" x14ac:dyDescent="0.25">
      <c r="A44" s="20">
        <v>1</v>
      </c>
      <c r="B44" s="21">
        <v>3</v>
      </c>
      <c r="C44" s="22" t="s">
        <v>20</v>
      </c>
      <c r="D44" s="73" t="s">
        <v>53</v>
      </c>
      <c r="E44" s="49" t="s">
        <v>61</v>
      </c>
      <c r="F44" s="50">
        <v>15</v>
      </c>
      <c r="G44" s="50">
        <v>0.253</v>
      </c>
      <c r="H44" s="50">
        <v>3.2000000000000001E-2</v>
      </c>
      <c r="I44" s="50">
        <v>0.82099999999999995</v>
      </c>
      <c r="J44" s="50">
        <v>5.2</v>
      </c>
      <c r="K44" s="49" t="s">
        <v>50</v>
      </c>
      <c r="L44" s="50">
        <v>8</v>
      </c>
    </row>
    <row r="45" spans="1:12" ht="15" x14ac:dyDescent="0.25">
      <c r="A45" s="23"/>
      <c r="B45" s="15"/>
      <c r="C45" s="11"/>
      <c r="D45" s="8" t="s">
        <v>21</v>
      </c>
      <c r="E45" s="54" t="s">
        <v>62</v>
      </c>
      <c r="F45" s="55">
        <v>200</v>
      </c>
      <c r="G45" s="50">
        <v>10.9</v>
      </c>
      <c r="H45" s="50">
        <v>15.9</v>
      </c>
      <c r="I45" s="50">
        <v>29.4</v>
      </c>
      <c r="J45" s="50">
        <v>320.5</v>
      </c>
      <c r="K45" s="49">
        <v>291</v>
      </c>
      <c r="L45" s="55">
        <v>55</v>
      </c>
    </row>
    <row r="46" spans="1:12" ht="15" x14ac:dyDescent="0.25">
      <c r="A46" s="23"/>
      <c r="B46" s="15"/>
      <c r="C46" s="11"/>
      <c r="D46" s="7" t="s">
        <v>22</v>
      </c>
      <c r="E46" s="60" t="s">
        <v>95</v>
      </c>
      <c r="F46" s="50">
        <v>200</v>
      </c>
      <c r="G46" s="50">
        <v>0.2</v>
      </c>
      <c r="H46" s="50">
        <v>5.0999999999999997E-2</v>
      </c>
      <c r="I46" s="50">
        <v>9.9770000000000003</v>
      </c>
      <c r="J46" s="50">
        <v>41</v>
      </c>
      <c r="K46" s="49" t="s">
        <v>91</v>
      </c>
      <c r="L46" s="50">
        <v>3</v>
      </c>
    </row>
    <row r="47" spans="1:12" ht="15" x14ac:dyDescent="0.25">
      <c r="A47" s="23"/>
      <c r="B47" s="15"/>
      <c r="C47" s="11"/>
      <c r="D47" s="85" t="s">
        <v>31</v>
      </c>
      <c r="E47" s="49" t="s">
        <v>48</v>
      </c>
      <c r="F47" s="50">
        <v>30</v>
      </c>
      <c r="G47" s="50">
        <v>2.3879999999999999</v>
      </c>
      <c r="H47" s="50">
        <v>0.245</v>
      </c>
      <c r="I47" s="50">
        <v>15.061</v>
      </c>
      <c r="J47" s="50">
        <v>72</v>
      </c>
      <c r="K47" s="49" t="s">
        <v>52</v>
      </c>
      <c r="L47" s="50">
        <v>2</v>
      </c>
    </row>
    <row r="48" spans="1:12" ht="15" x14ac:dyDescent="0.25">
      <c r="A48" s="23"/>
      <c r="B48" s="15"/>
      <c r="C48" s="11"/>
      <c r="D48" s="87" t="s">
        <v>32</v>
      </c>
      <c r="E48" s="49" t="s">
        <v>49</v>
      </c>
      <c r="F48" s="50">
        <v>30</v>
      </c>
      <c r="G48" s="50">
        <v>2.7</v>
      </c>
      <c r="H48" s="50">
        <v>0.99</v>
      </c>
      <c r="I48" s="50">
        <v>14.4</v>
      </c>
      <c r="J48" s="50">
        <v>77</v>
      </c>
      <c r="K48" s="49" t="s">
        <v>52</v>
      </c>
      <c r="L48" s="50">
        <v>2</v>
      </c>
    </row>
    <row r="49" spans="1:12" ht="15" x14ac:dyDescent="0.25">
      <c r="A49" s="23"/>
      <c r="B49" s="15"/>
      <c r="C49" s="11"/>
      <c r="D49" s="7" t="s">
        <v>24</v>
      </c>
      <c r="E49" s="49" t="s">
        <v>43</v>
      </c>
      <c r="F49" s="50">
        <v>100</v>
      </c>
      <c r="G49" s="50">
        <v>0.04</v>
      </c>
      <c r="H49" s="50">
        <v>0.04</v>
      </c>
      <c r="I49" s="50">
        <v>9.8000000000000007</v>
      </c>
      <c r="J49" s="50">
        <v>40</v>
      </c>
      <c r="K49" s="49" t="s">
        <v>44</v>
      </c>
      <c r="L49" s="50">
        <v>20</v>
      </c>
    </row>
    <row r="50" spans="1:12" ht="15" x14ac:dyDescent="0.25">
      <c r="A50" s="23"/>
      <c r="B50" s="15"/>
      <c r="C50" s="11"/>
      <c r="D50" s="6"/>
      <c r="E50" s="49"/>
      <c r="F50" s="50"/>
      <c r="G50" s="50"/>
      <c r="H50" s="50"/>
      <c r="I50" s="50"/>
      <c r="J50" s="50"/>
      <c r="K50" s="49"/>
      <c r="L50" s="5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575</v>
      </c>
      <c r="G51" s="19">
        <f t="shared" ref="G51" si="18">SUM(G44:G50)</f>
        <v>16.480999999999998</v>
      </c>
      <c r="H51" s="19">
        <f t="shared" ref="H51" si="19">SUM(H44:H50)</f>
        <v>17.257999999999999</v>
      </c>
      <c r="I51" s="19">
        <f>SUM(I44:I50)</f>
        <v>79.459000000000003</v>
      </c>
      <c r="J51" s="19">
        <f t="shared" ref="J51:L51" si="20">SUM(J44:J50)</f>
        <v>555.70000000000005</v>
      </c>
      <c r="K51" s="25"/>
      <c r="L51" s="19">
        <f t="shared" si="20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30" x14ac:dyDescent="0.25">
      <c r="A53" s="23"/>
      <c r="B53" s="15"/>
      <c r="C53" s="11"/>
      <c r="D53" s="7" t="s">
        <v>27</v>
      </c>
      <c r="E53" s="49" t="s">
        <v>64</v>
      </c>
      <c r="F53" s="50">
        <v>208</v>
      </c>
      <c r="G53" s="50">
        <v>8.85</v>
      </c>
      <c r="H53" s="50">
        <v>8.827</v>
      </c>
      <c r="I53" s="50">
        <v>22.315999999999999</v>
      </c>
      <c r="J53" s="50">
        <v>186.4</v>
      </c>
      <c r="K53" s="49" t="s">
        <v>65</v>
      </c>
      <c r="L53" s="50">
        <v>20</v>
      </c>
    </row>
    <row r="54" spans="1:12" ht="15" x14ac:dyDescent="0.25">
      <c r="A54" s="23"/>
      <c r="B54" s="15"/>
      <c r="C54" s="11"/>
      <c r="D54" s="7" t="s">
        <v>28</v>
      </c>
      <c r="E54" s="54" t="s">
        <v>62</v>
      </c>
      <c r="F54" s="50">
        <v>200</v>
      </c>
      <c r="G54" s="50">
        <v>10.9</v>
      </c>
      <c r="H54" s="50">
        <v>15.9</v>
      </c>
      <c r="I54" s="50">
        <v>29.4</v>
      </c>
      <c r="J54" s="50">
        <v>320.5</v>
      </c>
      <c r="K54" s="49">
        <v>291</v>
      </c>
      <c r="L54" s="50">
        <v>55</v>
      </c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49" t="s">
        <v>125</v>
      </c>
      <c r="F56" s="50">
        <v>200</v>
      </c>
      <c r="G56" s="50">
        <v>0.109</v>
      </c>
      <c r="H56" s="50">
        <v>2.8000000000000001E-2</v>
      </c>
      <c r="I56" s="50">
        <v>21.265000000000001</v>
      </c>
      <c r="J56" s="50">
        <v>50</v>
      </c>
      <c r="K56" s="49" t="s">
        <v>63</v>
      </c>
      <c r="L56" s="50">
        <v>11</v>
      </c>
    </row>
    <row r="57" spans="1:12" ht="15" x14ac:dyDescent="0.25">
      <c r="A57" s="23"/>
      <c r="B57" s="15"/>
      <c r="C57" s="11"/>
      <c r="D57" s="85" t="s">
        <v>31</v>
      </c>
      <c r="E57" s="49" t="s">
        <v>48</v>
      </c>
      <c r="F57" s="50">
        <v>30</v>
      </c>
      <c r="G57" s="50">
        <v>2.3879999999999999</v>
      </c>
      <c r="H57" s="50">
        <v>0.245</v>
      </c>
      <c r="I57" s="50">
        <v>15.061</v>
      </c>
      <c r="J57" s="50">
        <v>72</v>
      </c>
      <c r="K57" s="49" t="s">
        <v>52</v>
      </c>
      <c r="L57" s="50">
        <v>2</v>
      </c>
    </row>
    <row r="58" spans="1:12" ht="15" x14ac:dyDescent="0.25">
      <c r="A58" s="23"/>
      <c r="B58" s="15"/>
      <c r="C58" s="11"/>
      <c r="D58" s="85" t="s">
        <v>32</v>
      </c>
      <c r="E58" s="49" t="s">
        <v>96</v>
      </c>
      <c r="F58" s="50">
        <v>65</v>
      </c>
      <c r="G58" s="61">
        <v>4.4000000000000004</v>
      </c>
      <c r="H58" s="61">
        <v>1.64</v>
      </c>
      <c r="I58" s="66">
        <v>23.9</v>
      </c>
      <c r="J58" s="61">
        <v>77</v>
      </c>
      <c r="K58" s="49" t="s">
        <v>52</v>
      </c>
      <c r="L58" s="50">
        <v>2</v>
      </c>
    </row>
    <row r="59" spans="1:12" ht="15" x14ac:dyDescent="0.25">
      <c r="A59" s="23"/>
      <c r="B59" s="15"/>
      <c r="C59" s="11"/>
      <c r="D59" s="6"/>
      <c r="E59" s="49"/>
      <c r="F59" s="50"/>
      <c r="G59" s="50"/>
      <c r="H59" s="50"/>
      <c r="I59" s="50"/>
      <c r="J59" s="50"/>
      <c r="K59" s="49"/>
      <c r="L59" s="5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703</v>
      </c>
      <c r="G61" s="19">
        <f t="shared" ref="G61" si="21">SUM(G52:G60)</f>
        <v>26.646999999999998</v>
      </c>
      <c r="H61" s="19">
        <f t="shared" ref="H61" si="22">SUM(H52:H60)</f>
        <v>26.64</v>
      </c>
      <c r="I61" s="19">
        <f t="shared" ref="I61" si="23">SUM(I52:I60)</f>
        <v>111.94200000000001</v>
      </c>
      <c r="J61" s="19">
        <f t="shared" ref="J61:L61" si="24">SUM(J52:J60)</f>
        <v>705.9</v>
      </c>
      <c r="K61" s="25"/>
      <c r="L61" s="19">
        <f t="shared" si="24"/>
        <v>90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8" t="s">
        <v>4</v>
      </c>
      <c r="D62" s="89"/>
      <c r="E62" s="31"/>
      <c r="F62" s="32">
        <f>F51+F61</f>
        <v>1278</v>
      </c>
      <c r="G62" s="32">
        <f t="shared" ref="G62" si="25">G51+G61</f>
        <v>43.128</v>
      </c>
      <c r="H62" s="32">
        <f t="shared" ref="H62" si="26">H51+H61</f>
        <v>43.897999999999996</v>
      </c>
      <c r="I62" s="32">
        <f t="shared" ref="I62" si="27">I51+I61</f>
        <v>191.40100000000001</v>
      </c>
      <c r="J62" s="32">
        <f t="shared" ref="J62:L62" si="28">J51+J61</f>
        <v>1261.5999999999999</v>
      </c>
      <c r="K62" s="32"/>
      <c r="L62" s="32">
        <f t="shared" si="28"/>
        <v>180</v>
      </c>
    </row>
    <row r="63" spans="1:12" ht="28.5" customHeight="1" x14ac:dyDescent="0.25">
      <c r="A63" s="20">
        <v>1</v>
      </c>
      <c r="B63" s="21">
        <v>4</v>
      </c>
      <c r="C63" s="22" t="s">
        <v>20</v>
      </c>
      <c r="D63" s="22" t="s">
        <v>21</v>
      </c>
      <c r="E63" s="65" t="s">
        <v>103</v>
      </c>
      <c r="F63" s="50">
        <v>90</v>
      </c>
      <c r="G63" s="50">
        <v>9.0150000000000006</v>
      </c>
      <c r="H63" s="50">
        <v>10.823</v>
      </c>
      <c r="I63" s="50">
        <v>9.0259999999999998</v>
      </c>
      <c r="J63" s="50">
        <v>262.39999999999998</v>
      </c>
      <c r="K63" s="64" t="s">
        <v>104</v>
      </c>
      <c r="L63" s="50">
        <v>43</v>
      </c>
    </row>
    <row r="64" spans="1:12" ht="15" x14ac:dyDescent="0.25">
      <c r="A64" s="23"/>
      <c r="B64" s="15"/>
      <c r="C64" s="11"/>
      <c r="D64" s="52" t="s">
        <v>21</v>
      </c>
      <c r="E64" s="49" t="s">
        <v>67</v>
      </c>
      <c r="F64" s="50">
        <v>150</v>
      </c>
      <c r="G64" s="50">
        <v>4.0590000000000002</v>
      </c>
      <c r="H64" s="50">
        <v>6.5309999999999997</v>
      </c>
      <c r="I64" s="50">
        <v>31.38</v>
      </c>
      <c r="J64" s="50">
        <v>225.2</v>
      </c>
      <c r="K64" s="49" t="s">
        <v>68</v>
      </c>
      <c r="L64" s="50">
        <v>11</v>
      </c>
    </row>
    <row r="65" spans="1:12" ht="15" x14ac:dyDescent="0.25">
      <c r="A65" s="23"/>
      <c r="B65" s="15"/>
      <c r="C65" s="11"/>
      <c r="D65" s="7" t="s">
        <v>22</v>
      </c>
      <c r="E65" s="49" t="s">
        <v>39</v>
      </c>
      <c r="F65" s="50">
        <v>200</v>
      </c>
      <c r="G65" s="50">
        <v>0.20699999999999999</v>
      </c>
      <c r="H65" s="50">
        <v>5.8999999999999997E-2</v>
      </c>
      <c r="I65" s="50">
        <v>3.02</v>
      </c>
      <c r="J65" s="50">
        <v>42</v>
      </c>
      <c r="K65" s="49" t="s">
        <v>40</v>
      </c>
      <c r="L65" s="50">
        <v>6</v>
      </c>
    </row>
    <row r="66" spans="1:12" ht="15" x14ac:dyDescent="0.25">
      <c r="A66" s="23"/>
      <c r="B66" s="15"/>
      <c r="C66" s="11"/>
      <c r="D66" s="85" t="s">
        <v>31</v>
      </c>
      <c r="E66" s="49" t="s">
        <v>48</v>
      </c>
      <c r="F66" s="50">
        <v>30</v>
      </c>
      <c r="G66" s="50">
        <v>2.3879999999999999</v>
      </c>
      <c r="H66" s="50">
        <v>0.245</v>
      </c>
      <c r="I66" s="50">
        <v>15.061</v>
      </c>
      <c r="J66" s="50">
        <v>72</v>
      </c>
      <c r="K66" s="49" t="s">
        <v>52</v>
      </c>
      <c r="L66" s="50">
        <v>2</v>
      </c>
    </row>
    <row r="67" spans="1:12" ht="15" x14ac:dyDescent="0.25">
      <c r="A67" s="23"/>
      <c r="B67" s="15"/>
      <c r="C67" s="11"/>
      <c r="D67" s="7" t="s">
        <v>24</v>
      </c>
      <c r="E67" s="49" t="s">
        <v>43</v>
      </c>
      <c r="F67" s="50">
        <v>100</v>
      </c>
      <c r="G67" s="50">
        <v>0.04</v>
      </c>
      <c r="H67" s="50">
        <v>0.04</v>
      </c>
      <c r="I67" s="50">
        <v>9.8000000000000007</v>
      </c>
      <c r="J67" s="50">
        <v>40</v>
      </c>
      <c r="K67" s="49" t="s">
        <v>44</v>
      </c>
      <c r="L67" s="50">
        <v>19.5</v>
      </c>
    </row>
    <row r="68" spans="1:12" ht="15" x14ac:dyDescent="0.25">
      <c r="A68" s="23"/>
      <c r="B68" s="15"/>
      <c r="C68" s="11"/>
      <c r="D68" s="87" t="s">
        <v>32</v>
      </c>
      <c r="E68" s="49" t="s">
        <v>49</v>
      </c>
      <c r="F68" s="50">
        <v>30</v>
      </c>
      <c r="G68" s="50">
        <v>2.7</v>
      </c>
      <c r="H68" s="50">
        <v>0.99</v>
      </c>
      <c r="I68" s="50">
        <v>14.4</v>
      </c>
      <c r="J68" s="50">
        <v>77</v>
      </c>
      <c r="K68" s="49" t="s">
        <v>52</v>
      </c>
      <c r="L68" s="50">
        <v>2</v>
      </c>
    </row>
    <row r="69" spans="1:12" ht="15" x14ac:dyDescent="0.25">
      <c r="A69" s="23"/>
      <c r="B69" s="15"/>
      <c r="C69" s="11"/>
      <c r="D69" s="6" t="s">
        <v>53</v>
      </c>
      <c r="E69" s="49" t="s">
        <v>60</v>
      </c>
      <c r="F69" s="50">
        <v>10</v>
      </c>
      <c r="G69" s="50">
        <v>0.34699999999999998</v>
      </c>
      <c r="H69" s="50">
        <v>5.1999999999999998E-2</v>
      </c>
      <c r="I69" s="50">
        <v>1.105</v>
      </c>
      <c r="J69" s="50">
        <v>9.1999999999999993</v>
      </c>
      <c r="K69" s="49" t="s">
        <v>50</v>
      </c>
      <c r="L69" s="50">
        <v>6.5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29">SUM(G63:G69)</f>
        <v>18.756000000000004</v>
      </c>
      <c r="H70" s="19">
        <f t="shared" ref="H70" si="30">SUM(H63:H69)</f>
        <v>18.739999999999998</v>
      </c>
      <c r="I70" s="19">
        <f t="shared" ref="I70" si="31">SUM(I63:I69)</f>
        <v>83.792000000000016</v>
      </c>
      <c r="J70" s="19">
        <f t="shared" ref="J70:L70" si="32">SUM(J63:J69)</f>
        <v>727.8</v>
      </c>
      <c r="K70" s="71"/>
      <c r="L70" s="19">
        <f t="shared" si="32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70"/>
      <c r="L71" s="40"/>
    </row>
    <row r="72" spans="1:12" ht="30" x14ac:dyDescent="0.25">
      <c r="A72" s="23"/>
      <c r="B72" s="15"/>
      <c r="C72" s="11"/>
      <c r="D72" s="7" t="s">
        <v>27</v>
      </c>
      <c r="E72" s="49" t="s">
        <v>69</v>
      </c>
      <c r="F72" s="50">
        <v>208</v>
      </c>
      <c r="G72" s="50">
        <v>2.367</v>
      </c>
      <c r="H72" s="50">
        <v>5.8929999999999998</v>
      </c>
      <c r="I72" s="50">
        <v>15.46</v>
      </c>
      <c r="J72" s="50">
        <v>130</v>
      </c>
      <c r="K72" s="49" t="s">
        <v>72</v>
      </c>
      <c r="L72" s="50">
        <v>18</v>
      </c>
    </row>
    <row r="73" spans="1:12" ht="30" x14ac:dyDescent="0.25">
      <c r="A73" s="23"/>
      <c r="B73" s="15"/>
      <c r="C73" s="11"/>
      <c r="D73" s="7" t="s">
        <v>28</v>
      </c>
      <c r="E73" s="49" t="s">
        <v>103</v>
      </c>
      <c r="F73" s="50">
        <v>90</v>
      </c>
      <c r="G73" s="50">
        <v>9.0150000000000006</v>
      </c>
      <c r="H73" s="50">
        <v>10.823</v>
      </c>
      <c r="I73" s="50">
        <v>9.0259999999999998</v>
      </c>
      <c r="J73" s="50">
        <v>262.39999999999998</v>
      </c>
      <c r="K73" s="49" t="s">
        <v>104</v>
      </c>
      <c r="L73" s="50">
        <v>43</v>
      </c>
    </row>
    <row r="74" spans="1:12" ht="15" x14ac:dyDescent="0.25">
      <c r="A74" s="23"/>
      <c r="B74" s="15"/>
      <c r="C74" s="11"/>
      <c r="D74" s="7" t="s">
        <v>29</v>
      </c>
      <c r="E74" s="49" t="s">
        <v>67</v>
      </c>
      <c r="F74" s="50">
        <v>150</v>
      </c>
      <c r="G74" s="50">
        <v>4.0590000000000002</v>
      </c>
      <c r="H74" s="50">
        <v>6.5309999999999997</v>
      </c>
      <c r="I74" s="50">
        <v>31.38</v>
      </c>
      <c r="J74" s="50">
        <v>225.2</v>
      </c>
      <c r="K74" s="49" t="s">
        <v>68</v>
      </c>
      <c r="L74" s="50">
        <v>11</v>
      </c>
    </row>
    <row r="75" spans="1:12" ht="15" x14ac:dyDescent="0.25">
      <c r="A75" s="23"/>
      <c r="B75" s="15"/>
      <c r="C75" s="11"/>
      <c r="D75" s="7" t="s">
        <v>30</v>
      </c>
      <c r="E75" s="49" t="s">
        <v>70</v>
      </c>
      <c r="F75" s="50">
        <v>200</v>
      </c>
      <c r="G75" s="50">
        <v>2.4E-2</v>
      </c>
      <c r="H75" s="50">
        <v>0.01</v>
      </c>
      <c r="I75" s="50">
        <v>2.1749999999999998</v>
      </c>
      <c r="J75" s="50">
        <v>48.5</v>
      </c>
      <c r="K75" s="49" t="s">
        <v>73</v>
      </c>
      <c r="L75" s="50">
        <v>14</v>
      </c>
    </row>
    <row r="76" spans="1:12" ht="15" x14ac:dyDescent="0.25">
      <c r="A76" s="23"/>
      <c r="B76" s="15"/>
      <c r="C76" s="11"/>
      <c r="D76" s="7" t="s">
        <v>126</v>
      </c>
      <c r="E76" s="49" t="s">
        <v>71</v>
      </c>
      <c r="F76" s="50">
        <v>60</v>
      </c>
      <c r="G76" s="50">
        <v>4.8</v>
      </c>
      <c r="H76" s="50">
        <v>0.5</v>
      </c>
      <c r="I76" s="50">
        <v>30.1</v>
      </c>
      <c r="J76" s="50">
        <v>221</v>
      </c>
      <c r="K76" s="49" t="s">
        <v>52</v>
      </c>
      <c r="L76" s="50">
        <v>4</v>
      </c>
    </row>
    <row r="77" spans="1:12" ht="15" x14ac:dyDescent="0.25">
      <c r="A77" s="23"/>
      <c r="B77" s="15"/>
      <c r="C77" s="11"/>
      <c r="D77" s="6"/>
      <c r="E77" s="49"/>
      <c r="F77" s="50"/>
      <c r="G77" s="50"/>
      <c r="H77" s="50"/>
      <c r="I77" s="50"/>
      <c r="J77" s="50"/>
      <c r="K77" s="49"/>
      <c r="L77" s="5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SUM(F71:F78)</f>
        <v>708</v>
      </c>
      <c r="G79" s="19">
        <f>SUM(G71:G78)</f>
        <v>20.265000000000001</v>
      </c>
      <c r="H79" s="19">
        <f>SUM(H71:H78)</f>
        <v>23.757000000000001</v>
      </c>
      <c r="I79" s="19">
        <f>SUM(I71:I78)</f>
        <v>88.140999999999991</v>
      </c>
      <c r="J79" s="19">
        <f>SUM(J71:J78)</f>
        <v>887.09999999999991</v>
      </c>
      <c r="K79" s="25"/>
      <c r="L79" s="19">
        <f>SUM(L71:L78)</f>
        <v>90</v>
      </c>
    </row>
    <row r="80" spans="1:12" ht="15.75" customHeight="1" thickBot="1" x14ac:dyDescent="0.25">
      <c r="A80" s="29">
        <f>A63</f>
        <v>1</v>
      </c>
      <c r="B80" s="30">
        <f>B63</f>
        <v>4</v>
      </c>
      <c r="C80" s="88" t="s">
        <v>4</v>
      </c>
      <c r="D80" s="89"/>
      <c r="E80" s="31"/>
      <c r="F80" s="32">
        <f>F70+F79</f>
        <v>1318</v>
      </c>
      <c r="G80" s="32">
        <f>G70+G79</f>
        <v>39.021000000000001</v>
      </c>
      <c r="H80" s="32">
        <f>H70+H79</f>
        <v>42.497</v>
      </c>
      <c r="I80" s="32">
        <f>I70+I79</f>
        <v>171.93299999999999</v>
      </c>
      <c r="J80" s="32">
        <f>J70+J79</f>
        <v>1614.8999999999999</v>
      </c>
      <c r="K80" s="32"/>
      <c r="L80" s="32">
        <f>L70+L79</f>
        <v>180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49" t="s">
        <v>74</v>
      </c>
      <c r="F81" s="50">
        <v>165</v>
      </c>
      <c r="G81" s="50">
        <v>11.88</v>
      </c>
      <c r="H81" s="50">
        <v>11.58</v>
      </c>
      <c r="I81" s="50">
        <v>25.93</v>
      </c>
      <c r="J81" s="50">
        <v>283</v>
      </c>
      <c r="K81" s="49" t="s">
        <v>75</v>
      </c>
      <c r="L81" s="50">
        <v>28.5</v>
      </c>
    </row>
    <row r="82" spans="1:12" ht="15" x14ac:dyDescent="0.25">
      <c r="A82" s="23"/>
      <c r="B82" s="15"/>
      <c r="C82" s="11"/>
      <c r="D82" s="6" t="s">
        <v>121</v>
      </c>
      <c r="E82" s="49" t="s">
        <v>41</v>
      </c>
      <c r="F82" s="50">
        <v>10</v>
      </c>
      <c r="G82" s="50">
        <v>5.0000000000000001E-3</v>
      </c>
      <c r="H82" s="50">
        <v>8.2880000000000003</v>
      </c>
      <c r="I82" s="50">
        <v>8.0000000000000002E-3</v>
      </c>
      <c r="J82" s="50">
        <v>75</v>
      </c>
      <c r="K82" s="49" t="s">
        <v>42</v>
      </c>
      <c r="L82" s="50">
        <v>15</v>
      </c>
    </row>
    <row r="83" spans="1:12" ht="15" x14ac:dyDescent="0.25">
      <c r="A83" s="23"/>
      <c r="B83" s="15"/>
      <c r="C83" s="11"/>
      <c r="D83" s="6" t="s">
        <v>80</v>
      </c>
      <c r="E83" s="49" t="s">
        <v>76</v>
      </c>
      <c r="F83" s="56">
        <v>20</v>
      </c>
      <c r="G83" s="55">
        <v>0.12</v>
      </c>
      <c r="H83" s="55">
        <v>0</v>
      </c>
      <c r="I83" s="55">
        <v>19.5</v>
      </c>
      <c r="J83" s="55">
        <v>75</v>
      </c>
      <c r="K83" s="49" t="s">
        <v>77</v>
      </c>
      <c r="L83" s="56">
        <v>9.5</v>
      </c>
    </row>
    <row r="84" spans="1:12" ht="15" x14ac:dyDescent="0.25">
      <c r="A84" s="23"/>
      <c r="B84" s="15"/>
      <c r="C84" s="11"/>
      <c r="D84" s="7" t="s">
        <v>23</v>
      </c>
      <c r="E84" s="54" t="s">
        <v>48</v>
      </c>
      <c r="F84" s="55">
        <v>30</v>
      </c>
      <c r="G84" s="55">
        <v>2.3879999999999999</v>
      </c>
      <c r="H84" s="55">
        <v>0.245</v>
      </c>
      <c r="I84" s="55">
        <v>15.061</v>
      </c>
      <c r="J84" s="55">
        <v>72</v>
      </c>
      <c r="K84" s="54" t="s">
        <v>52</v>
      </c>
      <c r="L84" s="55">
        <v>2</v>
      </c>
    </row>
    <row r="85" spans="1:12" ht="15" x14ac:dyDescent="0.25">
      <c r="A85" s="23"/>
      <c r="B85" s="15"/>
      <c r="C85" s="11"/>
      <c r="D85" s="7" t="s">
        <v>22</v>
      </c>
      <c r="E85" s="60" t="s">
        <v>97</v>
      </c>
      <c r="F85" s="50">
        <v>200</v>
      </c>
      <c r="G85" s="50">
        <v>0.2</v>
      </c>
      <c r="H85" s="50">
        <v>5.0999999999999997E-2</v>
      </c>
      <c r="I85" s="50">
        <v>9.9770000000000003</v>
      </c>
      <c r="J85" s="50">
        <v>41</v>
      </c>
      <c r="K85" s="49" t="s">
        <v>91</v>
      </c>
      <c r="L85" s="50">
        <v>3</v>
      </c>
    </row>
    <row r="86" spans="1:12" ht="15" x14ac:dyDescent="0.25">
      <c r="A86" s="23"/>
      <c r="B86" s="15"/>
      <c r="C86" s="11"/>
      <c r="D86" s="6" t="s">
        <v>81</v>
      </c>
      <c r="E86" s="49" t="s">
        <v>78</v>
      </c>
      <c r="F86" s="55">
        <v>100</v>
      </c>
      <c r="G86" s="55">
        <v>5</v>
      </c>
      <c r="H86" s="55">
        <v>2.5</v>
      </c>
      <c r="I86" s="55">
        <v>3.5</v>
      </c>
      <c r="J86" s="55">
        <v>54</v>
      </c>
      <c r="K86" s="57" t="s">
        <v>79</v>
      </c>
      <c r="L86" s="55">
        <v>32</v>
      </c>
    </row>
    <row r="87" spans="1:12" ht="15" x14ac:dyDescent="0.25">
      <c r="A87" s="23"/>
      <c r="B87" s="15"/>
      <c r="C87" s="11"/>
      <c r="D87" s="6"/>
      <c r="E87" s="49"/>
      <c r="F87" s="55"/>
      <c r="G87" s="55"/>
      <c r="H87" s="55"/>
      <c r="I87" s="55"/>
      <c r="J87" s="55"/>
      <c r="K87" s="57"/>
      <c r="L87" s="55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525</v>
      </c>
      <c r="G88" s="19">
        <f t="shared" ref="G88" si="33">SUM(G81:G87)</f>
        <v>19.593</v>
      </c>
      <c r="H88" s="19">
        <f t="shared" ref="H88" si="34">SUM(H81:H87)</f>
        <v>22.664000000000001</v>
      </c>
      <c r="I88" s="19">
        <f t="shared" ref="I88" si="35">SUM(I81:I87)</f>
        <v>73.975999999999999</v>
      </c>
      <c r="J88" s="19">
        <f t="shared" ref="J88:L88" si="36">SUM(J81:J87)</f>
        <v>600</v>
      </c>
      <c r="K88" s="25"/>
      <c r="L88" s="19">
        <f t="shared" si="36"/>
        <v>90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39"/>
      <c r="F89" s="40"/>
      <c r="G89" s="40"/>
      <c r="H89" s="40"/>
      <c r="I89" s="40"/>
      <c r="J89" s="40"/>
      <c r="K89" s="41"/>
      <c r="L89" s="40"/>
    </row>
    <row r="90" spans="1:12" ht="15" x14ac:dyDescent="0.25">
      <c r="A90" s="23"/>
      <c r="B90" s="15"/>
      <c r="C90" s="11"/>
      <c r="D90" s="7" t="s">
        <v>27</v>
      </c>
      <c r="E90" s="49" t="s">
        <v>46</v>
      </c>
      <c r="F90" s="50">
        <v>200</v>
      </c>
      <c r="G90" s="50">
        <v>5.2389999999999999</v>
      </c>
      <c r="H90" s="50">
        <v>6.5789999999999997</v>
      </c>
      <c r="I90" s="50">
        <v>19.513000000000002</v>
      </c>
      <c r="J90" s="50">
        <v>140</v>
      </c>
      <c r="K90" s="49" t="s">
        <v>51</v>
      </c>
      <c r="L90" s="50">
        <v>13</v>
      </c>
    </row>
    <row r="91" spans="1:12" ht="15" x14ac:dyDescent="0.25">
      <c r="A91" s="23"/>
      <c r="B91" s="15"/>
      <c r="C91" s="11"/>
      <c r="D91" s="7" t="s">
        <v>28</v>
      </c>
      <c r="E91" s="49" t="s">
        <v>105</v>
      </c>
      <c r="F91" s="50">
        <v>90</v>
      </c>
      <c r="G91" s="50">
        <v>10.074</v>
      </c>
      <c r="H91" s="50">
        <v>9.0129999999999999</v>
      </c>
      <c r="I91" s="50">
        <v>10.007999999999999</v>
      </c>
      <c r="J91" s="50">
        <v>177.41</v>
      </c>
      <c r="K91" s="49" t="s">
        <v>106</v>
      </c>
      <c r="L91" s="50">
        <v>55</v>
      </c>
    </row>
    <row r="92" spans="1:12" ht="15" x14ac:dyDescent="0.25">
      <c r="A92" s="23"/>
      <c r="B92" s="15"/>
      <c r="C92" s="11"/>
      <c r="D92" s="7" t="s">
        <v>29</v>
      </c>
      <c r="E92" s="49" t="s">
        <v>84</v>
      </c>
      <c r="F92" s="50">
        <v>150</v>
      </c>
      <c r="G92" s="50">
        <v>3.47</v>
      </c>
      <c r="H92" s="50">
        <v>5.0389999999999997</v>
      </c>
      <c r="I92" s="50">
        <v>39.066000000000003</v>
      </c>
      <c r="J92" s="50">
        <v>225</v>
      </c>
      <c r="K92" s="49" t="s">
        <v>86</v>
      </c>
      <c r="L92" s="50">
        <v>12</v>
      </c>
    </row>
    <row r="93" spans="1:12" ht="15" x14ac:dyDescent="0.25">
      <c r="A93" s="23"/>
      <c r="B93" s="15"/>
      <c r="C93" s="11"/>
      <c r="D93" s="7" t="s">
        <v>30</v>
      </c>
      <c r="E93" s="49" t="s">
        <v>122</v>
      </c>
      <c r="F93" s="50">
        <v>200</v>
      </c>
      <c r="G93" s="50">
        <v>0.159</v>
      </c>
      <c r="H93" s="50">
        <v>1.6E-2</v>
      </c>
      <c r="I93" s="50">
        <v>7.0460000000000003</v>
      </c>
      <c r="J93" s="50">
        <v>50</v>
      </c>
      <c r="K93" s="49" t="s">
        <v>123</v>
      </c>
      <c r="L93" s="50">
        <v>6</v>
      </c>
    </row>
    <row r="94" spans="1:12" ht="15" x14ac:dyDescent="0.25">
      <c r="A94" s="23"/>
      <c r="B94" s="15"/>
      <c r="C94" s="11"/>
      <c r="D94" s="85" t="s">
        <v>31</v>
      </c>
      <c r="E94" s="49" t="s">
        <v>49</v>
      </c>
      <c r="F94" s="50">
        <v>30</v>
      </c>
      <c r="G94" s="50">
        <v>2.7</v>
      </c>
      <c r="H94" s="50">
        <v>0.99</v>
      </c>
      <c r="I94" s="50">
        <v>14.4</v>
      </c>
      <c r="J94" s="50">
        <v>77</v>
      </c>
      <c r="K94" s="49" t="s">
        <v>52</v>
      </c>
      <c r="L94" s="50">
        <v>2</v>
      </c>
    </row>
    <row r="95" spans="1:12" ht="15" x14ac:dyDescent="0.25">
      <c r="A95" s="23"/>
      <c r="B95" s="15"/>
      <c r="C95" s="11"/>
      <c r="D95" s="7" t="s">
        <v>32</v>
      </c>
      <c r="E95" s="49" t="s">
        <v>48</v>
      </c>
      <c r="F95" s="50">
        <v>30</v>
      </c>
      <c r="G95" s="50">
        <v>2.3879999999999999</v>
      </c>
      <c r="H95" s="50">
        <v>0.245</v>
      </c>
      <c r="I95" s="50">
        <v>15.061</v>
      </c>
      <c r="J95" s="50">
        <v>72</v>
      </c>
      <c r="K95" s="49" t="s">
        <v>52</v>
      </c>
      <c r="L95" s="50">
        <v>2</v>
      </c>
    </row>
    <row r="96" spans="1:12" ht="15" x14ac:dyDescent="0.25">
      <c r="A96" s="23"/>
      <c r="B96" s="15"/>
      <c r="C96" s="11"/>
      <c r="D96" s="6"/>
      <c r="E96" s="49"/>
      <c r="F96" s="50"/>
      <c r="G96" s="50"/>
      <c r="H96" s="50"/>
      <c r="I96" s="50"/>
      <c r="J96" s="50"/>
      <c r="K96" s="49"/>
      <c r="L96" s="5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700</v>
      </c>
      <c r="G98" s="19">
        <f t="shared" ref="G98" si="37">SUM(G89:G97)</f>
        <v>24.029999999999994</v>
      </c>
      <c r="H98" s="19">
        <f t="shared" ref="H98" si="38">SUM(H89:H97)</f>
        <v>21.881999999999998</v>
      </c>
      <c r="I98" s="19">
        <f t="shared" ref="I98" si="39">SUM(I89:I97)</f>
        <v>105.09400000000002</v>
      </c>
      <c r="J98" s="19">
        <f t="shared" ref="J98:L98" si="40">SUM(J89:J97)</f>
        <v>741.41</v>
      </c>
      <c r="K98" s="25"/>
      <c r="L98" s="19">
        <f t="shared" si="40"/>
        <v>90</v>
      </c>
    </row>
    <row r="99" spans="1:12" ht="15.75" customHeight="1" thickBot="1" x14ac:dyDescent="0.25">
      <c r="A99" s="29">
        <f>A81</f>
        <v>1</v>
      </c>
      <c r="B99" s="30">
        <f>B81</f>
        <v>5</v>
      </c>
      <c r="C99" s="88" t="s">
        <v>4</v>
      </c>
      <c r="D99" s="89"/>
      <c r="E99" s="31"/>
      <c r="F99" s="32">
        <f>F88+F98</f>
        <v>1225</v>
      </c>
      <c r="G99" s="32">
        <f t="shared" ref="G99" si="41">G88+G98</f>
        <v>43.62299999999999</v>
      </c>
      <c r="H99" s="32">
        <f t="shared" ref="H99" si="42">H88+H98</f>
        <v>44.545999999999999</v>
      </c>
      <c r="I99" s="32">
        <f t="shared" ref="I99" si="43">I88+I98</f>
        <v>179.07000000000002</v>
      </c>
      <c r="J99" s="32">
        <f t="shared" ref="J99:L99" si="44">J88+J98</f>
        <v>1341.4099999999999</v>
      </c>
      <c r="K99" s="32"/>
      <c r="L99" s="32">
        <f t="shared" si="44"/>
        <v>180</v>
      </c>
    </row>
    <row r="100" spans="1:12" ht="15" x14ac:dyDescent="0.25">
      <c r="A100" s="20">
        <v>2</v>
      </c>
      <c r="B100" s="21">
        <v>1</v>
      </c>
      <c r="C100" s="22" t="s">
        <v>20</v>
      </c>
      <c r="D100" s="5" t="s">
        <v>21</v>
      </c>
      <c r="E100" s="49" t="s">
        <v>107</v>
      </c>
      <c r="F100" s="50">
        <v>200</v>
      </c>
      <c r="G100" s="50">
        <v>5.2430000000000003</v>
      </c>
      <c r="H100" s="50">
        <v>4.0250000000000004</v>
      </c>
      <c r="I100" s="50">
        <v>17.053999999999998</v>
      </c>
      <c r="J100" s="50">
        <v>278.43</v>
      </c>
      <c r="K100" s="49" t="s">
        <v>108</v>
      </c>
      <c r="L100" s="50">
        <v>28</v>
      </c>
    </row>
    <row r="101" spans="1:12" ht="15" x14ac:dyDescent="0.25">
      <c r="A101" s="23"/>
      <c r="B101" s="15"/>
      <c r="C101" s="11"/>
      <c r="D101" s="6" t="s">
        <v>121</v>
      </c>
      <c r="E101" s="49" t="s">
        <v>41</v>
      </c>
      <c r="F101" s="50">
        <v>10</v>
      </c>
      <c r="G101" s="50">
        <v>5.0000000000000001E-3</v>
      </c>
      <c r="H101" s="50">
        <v>8.2880000000000003</v>
      </c>
      <c r="I101" s="50">
        <v>8.0000000000000002E-3</v>
      </c>
      <c r="J101" s="50">
        <v>75</v>
      </c>
      <c r="K101" s="49" t="s">
        <v>42</v>
      </c>
      <c r="L101" s="50">
        <v>15</v>
      </c>
    </row>
    <row r="102" spans="1:12" ht="15" x14ac:dyDescent="0.25">
      <c r="A102" s="23"/>
      <c r="B102" s="15"/>
      <c r="C102" s="11"/>
      <c r="D102" s="6" t="s">
        <v>88</v>
      </c>
      <c r="E102" s="49" t="s">
        <v>98</v>
      </c>
      <c r="F102" s="50">
        <v>15</v>
      </c>
      <c r="G102" s="61">
        <v>3.6</v>
      </c>
      <c r="H102" s="61">
        <v>4.7</v>
      </c>
      <c r="I102" s="66">
        <v>0</v>
      </c>
      <c r="J102" s="61">
        <v>74</v>
      </c>
      <c r="K102" s="49" t="s">
        <v>87</v>
      </c>
      <c r="L102" s="50">
        <v>16</v>
      </c>
    </row>
    <row r="103" spans="1:12" ht="15" x14ac:dyDescent="0.25">
      <c r="A103" s="23"/>
      <c r="B103" s="15"/>
      <c r="C103" s="11"/>
      <c r="D103" s="7" t="s">
        <v>23</v>
      </c>
      <c r="E103" s="49" t="s">
        <v>71</v>
      </c>
      <c r="F103" s="50">
        <v>60</v>
      </c>
      <c r="G103" s="40">
        <v>5.0880000000000001</v>
      </c>
      <c r="H103" s="40">
        <v>1.2350000000000001</v>
      </c>
      <c r="I103" s="40">
        <v>29.460999999999999</v>
      </c>
      <c r="J103" s="40">
        <v>149</v>
      </c>
      <c r="K103" s="70" t="s">
        <v>79</v>
      </c>
      <c r="L103" s="40">
        <v>4</v>
      </c>
    </row>
    <row r="104" spans="1:12" ht="15" x14ac:dyDescent="0.25">
      <c r="A104" s="23"/>
      <c r="B104" s="15"/>
      <c r="C104" s="11"/>
      <c r="D104" s="7" t="s">
        <v>22</v>
      </c>
      <c r="E104" s="49" t="s">
        <v>39</v>
      </c>
      <c r="F104" s="50">
        <v>200</v>
      </c>
      <c r="G104" s="50">
        <v>0.20699999999999999</v>
      </c>
      <c r="H104" s="50">
        <v>5.8999999999999997E-2</v>
      </c>
      <c r="I104" s="50">
        <v>10.215999999999999</v>
      </c>
      <c r="J104" s="50">
        <v>42</v>
      </c>
      <c r="K104" s="49" t="s">
        <v>40</v>
      </c>
      <c r="L104" s="50">
        <v>6</v>
      </c>
    </row>
    <row r="105" spans="1:12" ht="15" x14ac:dyDescent="0.25">
      <c r="A105" s="23"/>
      <c r="B105" s="15"/>
      <c r="C105" s="11"/>
      <c r="D105" s="7" t="s">
        <v>24</v>
      </c>
      <c r="E105" s="49" t="s">
        <v>43</v>
      </c>
      <c r="F105" s="50">
        <v>100</v>
      </c>
      <c r="G105" s="50">
        <v>0.04</v>
      </c>
      <c r="H105" s="50">
        <v>0.04</v>
      </c>
      <c r="I105" s="50">
        <v>9.8000000000000007</v>
      </c>
      <c r="J105" s="50">
        <v>47</v>
      </c>
      <c r="K105" s="49" t="s">
        <v>44</v>
      </c>
      <c r="L105" s="40">
        <v>21</v>
      </c>
    </row>
    <row r="106" spans="1:12" ht="15" x14ac:dyDescent="0.25">
      <c r="A106" s="23"/>
      <c r="B106" s="15"/>
      <c r="C106" s="11"/>
      <c r="D106" s="7"/>
      <c r="E106" s="49"/>
      <c r="F106" s="50"/>
      <c r="G106" s="50"/>
      <c r="H106" s="50"/>
      <c r="I106" s="50"/>
      <c r="J106" s="50"/>
      <c r="K106" s="49"/>
      <c r="L106" s="50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585</v>
      </c>
      <c r="G107" s="19">
        <f t="shared" ref="G107:J107" si="45">SUM(G100:G106)</f>
        <v>14.183</v>
      </c>
      <c r="H107" s="19">
        <f t="shared" si="45"/>
        <v>18.347000000000001</v>
      </c>
      <c r="I107" s="19">
        <f t="shared" si="45"/>
        <v>66.539000000000001</v>
      </c>
      <c r="J107" s="19">
        <f t="shared" si="45"/>
        <v>665.43000000000006</v>
      </c>
      <c r="K107" s="25"/>
      <c r="L107" s="19">
        <f t="shared" ref="L107" si="46">SUM(L100:L106)</f>
        <v>90</v>
      </c>
    </row>
    <row r="108" spans="1:12" ht="15" x14ac:dyDescent="0.25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39"/>
      <c r="F108" s="40"/>
      <c r="G108" s="40"/>
      <c r="H108" s="40"/>
      <c r="I108" s="40"/>
      <c r="J108" s="40"/>
      <c r="K108" s="41"/>
      <c r="L108" s="40"/>
    </row>
    <row r="109" spans="1:12" ht="15" x14ac:dyDescent="0.25">
      <c r="A109" s="23"/>
      <c r="B109" s="15"/>
      <c r="C109" s="11"/>
      <c r="D109" s="7" t="s">
        <v>27</v>
      </c>
      <c r="E109" s="49" t="s">
        <v>89</v>
      </c>
      <c r="F109" s="50">
        <v>208</v>
      </c>
      <c r="G109" s="50">
        <v>2.427</v>
      </c>
      <c r="H109" s="50">
        <v>6.0069999999999997</v>
      </c>
      <c r="I109" s="50">
        <v>14.226000000000001</v>
      </c>
      <c r="J109" s="50">
        <v>150</v>
      </c>
      <c r="K109" s="49" t="s">
        <v>90</v>
      </c>
      <c r="L109" s="50">
        <v>18</v>
      </c>
    </row>
    <row r="110" spans="1:12" ht="15" x14ac:dyDescent="0.25">
      <c r="A110" s="23"/>
      <c r="B110" s="15"/>
      <c r="C110" s="11"/>
      <c r="D110" s="7" t="s">
        <v>28</v>
      </c>
      <c r="E110" s="60" t="s">
        <v>83</v>
      </c>
      <c r="F110" s="50">
        <v>90</v>
      </c>
      <c r="G110" s="61">
        <v>16.515000000000001</v>
      </c>
      <c r="H110" s="61">
        <v>12.085000000000001</v>
      </c>
      <c r="I110" s="66">
        <v>19.95</v>
      </c>
      <c r="J110" s="61">
        <v>130</v>
      </c>
      <c r="K110" s="60" t="s">
        <v>109</v>
      </c>
      <c r="L110" s="50">
        <v>50</v>
      </c>
    </row>
    <row r="111" spans="1:12" ht="15" x14ac:dyDescent="0.25">
      <c r="A111" s="23"/>
      <c r="B111" s="15"/>
      <c r="C111" s="11"/>
      <c r="D111" s="7" t="s">
        <v>29</v>
      </c>
      <c r="E111" s="49" t="s">
        <v>110</v>
      </c>
      <c r="F111" s="50">
        <v>150</v>
      </c>
      <c r="G111" s="50">
        <v>1.2170000000000001</v>
      </c>
      <c r="H111" s="50">
        <v>10.76</v>
      </c>
      <c r="I111" s="50">
        <v>33.630000000000003</v>
      </c>
      <c r="J111" s="50">
        <v>236</v>
      </c>
      <c r="K111" s="49" t="s">
        <v>111</v>
      </c>
      <c r="L111" s="50">
        <v>12</v>
      </c>
    </row>
    <row r="112" spans="1:12" ht="15" x14ac:dyDescent="0.25">
      <c r="A112" s="23"/>
      <c r="B112" s="15"/>
      <c r="C112" s="11"/>
      <c r="D112" s="7" t="s">
        <v>30</v>
      </c>
      <c r="E112" s="49" t="s">
        <v>57</v>
      </c>
      <c r="F112" s="50">
        <v>200</v>
      </c>
      <c r="G112" s="50">
        <v>0.56599999999999995</v>
      </c>
      <c r="H112" s="50">
        <v>0</v>
      </c>
      <c r="I112" s="50">
        <v>20.271999999999998</v>
      </c>
      <c r="J112" s="50">
        <v>83</v>
      </c>
      <c r="K112" s="49" t="s">
        <v>59</v>
      </c>
      <c r="L112" s="50">
        <v>8</v>
      </c>
    </row>
    <row r="113" spans="1:12" ht="15" x14ac:dyDescent="0.25">
      <c r="A113" s="23"/>
      <c r="B113" s="15"/>
      <c r="C113" s="11"/>
      <c r="D113" s="7" t="s">
        <v>126</v>
      </c>
      <c r="E113" s="49" t="s">
        <v>71</v>
      </c>
      <c r="F113" s="50">
        <v>60</v>
      </c>
      <c r="G113" s="50">
        <v>2.3879999999999999</v>
      </c>
      <c r="H113" s="50">
        <v>0.245</v>
      </c>
      <c r="I113" s="50">
        <v>15.061</v>
      </c>
      <c r="J113" s="50">
        <v>149</v>
      </c>
      <c r="K113" s="49" t="s">
        <v>52</v>
      </c>
      <c r="L113" s="50">
        <v>2</v>
      </c>
    </row>
    <row r="114" spans="1:12" ht="15" x14ac:dyDescent="0.25">
      <c r="A114" s="23"/>
      <c r="B114" s="15"/>
      <c r="C114" s="11"/>
      <c r="D114" s="7"/>
      <c r="E114" s="49"/>
      <c r="F114" s="50"/>
      <c r="G114" s="50"/>
      <c r="H114" s="50"/>
      <c r="I114" s="50"/>
      <c r="J114" s="50"/>
      <c r="K114" s="49"/>
      <c r="L114" s="50"/>
    </row>
    <row r="115" spans="1:12" ht="15" x14ac:dyDescent="0.25">
      <c r="A115" s="23"/>
      <c r="B115" s="15"/>
      <c r="C115" s="11"/>
      <c r="D115" s="6"/>
      <c r="E115" s="49"/>
      <c r="F115" s="50"/>
      <c r="G115" s="50"/>
      <c r="H115" s="50"/>
      <c r="I115" s="50"/>
      <c r="J115" s="50"/>
      <c r="K115" s="49"/>
      <c r="L115" s="5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708</v>
      </c>
      <c r="G117" s="19">
        <f t="shared" ref="G117:J117" si="47">SUM(G108:G116)</f>
        <v>23.113</v>
      </c>
      <c r="H117" s="19">
        <f t="shared" si="47"/>
        <v>29.096999999999998</v>
      </c>
      <c r="I117" s="19">
        <f t="shared" si="47"/>
        <v>103.13900000000001</v>
      </c>
      <c r="J117" s="19">
        <f t="shared" si="47"/>
        <v>748</v>
      </c>
      <c r="K117" s="25"/>
      <c r="L117" s="19">
        <f t="shared" ref="L117" si="48">SUM(L108:L116)</f>
        <v>90</v>
      </c>
    </row>
    <row r="118" spans="1:12" ht="15.75" thickBot="1" x14ac:dyDescent="0.25">
      <c r="A118" s="29">
        <f>A100</f>
        <v>2</v>
      </c>
      <c r="B118" s="30">
        <f>B100</f>
        <v>1</v>
      </c>
      <c r="C118" s="88" t="s">
        <v>4</v>
      </c>
      <c r="D118" s="89"/>
      <c r="E118" s="31"/>
      <c r="F118" s="32">
        <f>F107+F117</f>
        <v>1293</v>
      </c>
      <c r="G118" s="32">
        <f t="shared" ref="G118" si="49">G107+G117</f>
        <v>37.295999999999999</v>
      </c>
      <c r="H118" s="32">
        <f t="shared" ref="H118" si="50">H107+H117</f>
        <v>47.444000000000003</v>
      </c>
      <c r="I118" s="32">
        <f t="shared" ref="I118" si="51">I107+I117</f>
        <v>169.678</v>
      </c>
      <c r="J118" s="32">
        <f t="shared" ref="J118:L118" si="52">J107+J117</f>
        <v>1413.43</v>
      </c>
      <c r="K118" s="32"/>
      <c r="L118" s="32">
        <f t="shared" si="52"/>
        <v>180</v>
      </c>
    </row>
    <row r="119" spans="1:12" ht="15" x14ac:dyDescent="0.25">
      <c r="A119" s="14">
        <v>2</v>
      </c>
      <c r="B119" s="15">
        <v>2</v>
      </c>
      <c r="C119" s="22" t="s">
        <v>20</v>
      </c>
      <c r="D119" s="52" t="s">
        <v>53</v>
      </c>
      <c r="E119" s="49" t="s">
        <v>60</v>
      </c>
      <c r="F119" s="50">
        <v>35</v>
      </c>
      <c r="G119" s="50">
        <v>0.505</v>
      </c>
      <c r="H119" s="50">
        <v>6.3E-2</v>
      </c>
      <c r="I119" s="50">
        <v>1.6419999999999999</v>
      </c>
      <c r="J119" s="50">
        <v>9.1</v>
      </c>
      <c r="K119" s="72" t="s">
        <v>50</v>
      </c>
      <c r="L119" s="56">
        <v>22</v>
      </c>
    </row>
    <row r="120" spans="1:12" ht="30" x14ac:dyDescent="0.25">
      <c r="A120" s="14"/>
      <c r="B120" s="15"/>
      <c r="C120" s="11"/>
      <c r="D120" s="6" t="s">
        <v>21</v>
      </c>
      <c r="E120" s="77" t="s">
        <v>114</v>
      </c>
      <c r="F120" s="50">
        <v>105</v>
      </c>
      <c r="G120" s="61">
        <v>7.05</v>
      </c>
      <c r="H120" s="61">
        <v>10.272</v>
      </c>
      <c r="I120" s="66">
        <v>9.6020000000000003</v>
      </c>
      <c r="J120" s="61">
        <v>264</v>
      </c>
      <c r="K120" s="68" t="s">
        <v>115</v>
      </c>
      <c r="L120" s="50">
        <v>47</v>
      </c>
    </row>
    <row r="121" spans="1:12" ht="15" x14ac:dyDescent="0.25">
      <c r="A121" s="14"/>
      <c r="B121" s="15"/>
      <c r="C121" s="11"/>
      <c r="D121" s="6" t="s">
        <v>21</v>
      </c>
      <c r="E121" s="49" t="s">
        <v>84</v>
      </c>
      <c r="F121" s="50">
        <v>150</v>
      </c>
      <c r="G121" s="50">
        <v>3.47</v>
      </c>
      <c r="H121" s="50">
        <v>5.0389999999999997</v>
      </c>
      <c r="I121" s="78">
        <v>39.066000000000003</v>
      </c>
      <c r="J121" s="50">
        <v>225</v>
      </c>
      <c r="K121" s="49" t="s">
        <v>86</v>
      </c>
      <c r="L121" s="50">
        <v>12</v>
      </c>
    </row>
    <row r="122" spans="1:12" ht="15" x14ac:dyDescent="0.25">
      <c r="A122" s="14"/>
      <c r="B122" s="15"/>
      <c r="C122" s="11"/>
      <c r="D122" s="7" t="s">
        <v>23</v>
      </c>
      <c r="E122" s="49" t="s">
        <v>71</v>
      </c>
      <c r="F122" s="50">
        <v>40</v>
      </c>
      <c r="G122" s="67">
        <v>5.0880000000000001</v>
      </c>
      <c r="H122" s="67">
        <v>1.2350000000000001</v>
      </c>
      <c r="I122" s="79">
        <v>29.460999999999999</v>
      </c>
      <c r="J122" s="67">
        <v>149</v>
      </c>
      <c r="K122" s="74" t="s">
        <v>52</v>
      </c>
      <c r="L122" s="40">
        <v>3</v>
      </c>
    </row>
    <row r="123" spans="1:12" ht="15" x14ac:dyDescent="0.25">
      <c r="A123" s="14"/>
      <c r="B123" s="15"/>
      <c r="C123" s="11"/>
      <c r="D123" s="7" t="s">
        <v>22</v>
      </c>
      <c r="E123" s="49" t="s">
        <v>39</v>
      </c>
      <c r="F123" s="50">
        <v>200</v>
      </c>
      <c r="G123" s="50">
        <v>0.20699999999999999</v>
      </c>
      <c r="H123" s="50">
        <v>5.8999999999999997E-2</v>
      </c>
      <c r="I123" s="78">
        <v>10.215999999999999</v>
      </c>
      <c r="J123" s="50">
        <v>42</v>
      </c>
      <c r="K123" s="72" t="s">
        <v>40</v>
      </c>
      <c r="L123" s="50">
        <v>6</v>
      </c>
    </row>
    <row r="124" spans="1:12" ht="15" x14ac:dyDescent="0.25">
      <c r="A124" s="14"/>
      <c r="B124" s="15"/>
      <c r="C124" s="11"/>
      <c r="D124" s="7"/>
      <c r="E124" s="49"/>
      <c r="F124" s="50"/>
      <c r="G124" s="50"/>
      <c r="H124" s="50"/>
      <c r="I124" s="78"/>
      <c r="J124" s="50"/>
      <c r="K124" s="72"/>
      <c r="L124" s="5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70"/>
      <c r="J125" s="40"/>
      <c r="K125" s="70"/>
      <c r="L125" s="40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530</v>
      </c>
      <c r="G126" s="19">
        <f t="shared" ref="G126:J126" si="53">SUM(G119:G125)</f>
        <v>16.32</v>
      </c>
      <c r="H126" s="19">
        <f t="shared" si="53"/>
        <v>16.668000000000003</v>
      </c>
      <c r="I126" s="71">
        <f t="shared" si="53"/>
        <v>89.986999999999995</v>
      </c>
      <c r="J126" s="19">
        <f t="shared" si="53"/>
        <v>689.1</v>
      </c>
      <c r="K126" s="25"/>
      <c r="L126" s="19">
        <f t="shared" ref="L126" si="54">SUM(L119:L125)</f>
        <v>90</v>
      </c>
    </row>
    <row r="127" spans="1:12" ht="15" x14ac:dyDescent="0.2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39"/>
      <c r="F127" s="40"/>
      <c r="G127" s="40"/>
      <c r="H127" s="40"/>
      <c r="I127" s="70"/>
      <c r="J127" s="40"/>
      <c r="K127" s="41"/>
      <c r="L127" s="40"/>
    </row>
    <row r="128" spans="1:12" ht="15" x14ac:dyDescent="0.25">
      <c r="A128" s="14"/>
      <c r="B128" s="15"/>
      <c r="C128" s="11"/>
      <c r="D128" s="7" t="s">
        <v>27</v>
      </c>
      <c r="E128" s="49" t="s">
        <v>127</v>
      </c>
      <c r="F128" s="50">
        <v>208</v>
      </c>
      <c r="G128" s="50">
        <v>2.9609999999999999</v>
      </c>
      <c r="H128" s="50">
        <v>2.5070000000000001</v>
      </c>
      <c r="I128" s="78">
        <v>21.713999999999999</v>
      </c>
      <c r="J128" s="50">
        <v>186</v>
      </c>
      <c r="K128" s="49" t="s">
        <v>65</v>
      </c>
      <c r="L128" s="50">
        <v>20</v>
      </c>
    </row>
    <row r="129" spans="1:12" ht="30" x14ac:dyDescent="0.25">
      <c r="A129" s="14"/>
      <c r="B129" s="15"/>
      <c r="C129" s="11"/>
      <c r="D129" s="7" t="s">
        <v>28</v>
      </c>
      <c r="E129" s="77" t="s">
        <v>114</v>
      </c>
      <c r="F129" s="50">
        <v>105</v>
      </c>
      <c r="G129" s="61">
        <v>7.05</v>
      </c>
      <c r="H129" s="61">
        <v>10.272</v>
      </c>
      <c r="I129" s="66">
        <v>9.6020000000000003</v>
      </c>
      <c r="J129" s="61">
        <v>264</v>
      </c>
      <c r="K129" s="68" t="s">
        <v>115</v>
      </c>
      <c r="L129" s="50">
        <v>47</v>
      </c>
    </row>
    <row r="130" spans="1:12" ht="15" x14ac:dyDescent="0.25">
      <c r="A130" s="14"/>
      <c r="B130" s="15"/>
      <c r="C130" s="11"/>
      <c r="D130" s="7" t="s">
        <v>29</v>
      </c>
      <c r="E130" s="49" t="s">
        <v>84</v>
      </c>
      <c r="F130" s="50">
        <v>150</v>
      </c>
      <c r="G130" s="50">
        <v>3.47</v>
      </c>
      <c r="H130" s="50">
        <v>5.0389999999999997</v>
      </c>
      <c r="I130" s="50">
        <v>39.066000000000003</v>
      </c>
      <c r="J130" s="50">
        <v>225</v>
      </c>
      <c r="K130" s="49" t="s">
        <v>86</v>
      </c>
      <c r="L130" s="50">
        <v>12</v>
      </c>
    </row>
    <row r="131" spans="1:12" ht="15" x14ac:dyDescent="0.25">
      <c r="A131" s="14"/>
      <c r="B131" s="15"/>
      <c r="C131" s="11"/>
      <c r="D131" s="7" t="s">
        <v>126</v>
      </c>
      <c r="E131" s="49" t="s">
        <v>71</v>
      </c>
      <c r="F131" s="50">
        <v>40</v>
      </c>
      <c r="G131" s="50">
        <v>2.3879999999999999</v>
      </c>
      <c r="H131" s="50">
        <v>0.245</v>
      </c>
      <c r="I131" s="50">
        <v>15.061</v>
      </c>
      <c r="J131" s="50">
        <v>149</v>
      </c>
      <c r="K131" s="49" t="s">
        <v>52</v>
      </c>
      <c r="L131" s="50">
        <v>3</v>
      </c>
    </row>
    <row r="132" spans="1:12" ht="15" x14ac:dyDescent="0.25">
      <c r="A132" s="14"/>
      <c r="B132" s="15"/>
      <c r="C132" s="11"/>
      <c r="D132" s="7" t="s">
        <v>30</v>
      </c>
      <c r="E132" s="49" t="s">
        <v>57</v>
      </c>
      <c r="F132" s="50">
        <v>200</v>
      </c>
      <c r="G132" s="50">
        <v>0.56599999999999995</v>
      </c>
      <c r="H132" s="50">
        <v>0</v>
      </c>
      <c r="I132" s="50">
        <v>20.271999999999998</v>
      </c>
      <c r="J132" s="50">
        <v>83</v>
      </c>
      <c r="K132" s="49" t="s">
        <v>59</v>
      </c>
      <c r="L132" s="50">
        <v>8</v>
      </c>
    </row>
    <row r="133" spans="1:12" ht="15" x14ac:dyDescent="0.25">
      <c r="A133" s="14"/>
      <c r="B133" s="15"/>
      <c r="C133" s="11"/>
      <c r="D133" s="7"/>
      <c r="E133" s="49"/>
      <c r="F133" s="50"/>
      <c r="G133" s="50"/>
      <c r="H133" s="50"/>
      <c r="I133" s="50"/>
      <c r="J133" s="50"/>
      <c r="K133" s="49"/>
      <c r="L133" s="50"/>
    </row>
    <row r="134" spans="1:12" ht="15" x14ac:dyDescent="0.25">
      <c r="A134" s="14"/>
      <c r="B134" s="15"/>
      <c r="C134" s="11"/>
      <c r="D134" s="76"/>
      <c r="E134" s="49"/>
      <c r="F134" s="50"/>
      <c r="G134" s="50"/>
      <c r="H134" s="50"/>
      <c r="I134" s="50"/>
      <c r="J134" s="50"/>
      <c r="K134" s="49"/>
      <c r="L134" s="50"/>
    </row>
    <row r="135" spans="1:12" ht="15" x14ac:dyDescent="0.25">
      <c r="A135" s="14"/>
      <c r="B135" s="15"/>
      <c r="C135" s="11"/>
      <c r="D135" s="8"/>
      <c r="E135" s="49"/>
      <c r="F135" s="50"/>
      <c r="G135" s="50"/>
      <c r="H135" s="50"/>
      <c r="I135" s="50"/>
      <c r="J135" s="50"/>
      <c r="K135" s="51"/>
      <c r="L135" s="50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703</v>
      </c>
      <c r="G136" s="19">
        <f t="shared" ref="G136:J136" si="55">SUM(G127:G135)</f>
        <v>16.434999999999999</v>
      </c>
      <c r="H136" s="19">
        <f t="shared" si="55"/>
        <v>18.062999999999999</v>
      </c>
      <c r="I136" s="19">
        <f t="shared" si="55"/>
        <v>105.715</v>
      </c>
      <c r="J136" s="19">
        <f t="shared" si="55"/>
        <v>907</v>
      </c>
      <c r="K136" s="25"/>
      <c r="L136" s="19">
        <f t="shared" ref="L136" si="56">SUM(L127:L135)</f>
        <v>90</v>
      </c>
    </row>
    <row r="137" spans="1:12" ht="15.75" thickBot="1" x14ac:dyDescent="0.25">
      <c r="A137" s="33">
        <f>A119</f>
        <v>2</v>
      </c>
      <c r="B137" s="33">
        <f>B119</f>
        <v>2</v>
      </c>
      <c r="C137" s="88" t="s">
        <v>4</v>
      </c>
      <c r="D137" s="89"/>
      <c r="E137" s="31"/>
      <c r="F137" s="32">
        <f>F126+F136</f>
        <v>1233</v>
      </c>
      <c r="G137" s="32">
        <f t="shared" ref="G137" si="57">G126+G136</f>
        <v>32.754999999999995</v>
      </c>
      <c r="H137" s="32">
        <f t="shared" ref="H137" si="58">H126+H136</f>
        <v>34.731000000000002</v>
      </c>
      <c r="I137" s="32">
        <f t="shared" ref="I137" si="59">I126+I136</f>
        <v>195.702</v>
      </c>
      <c r="J137" s="32">
        <f t="shared" ref="J137:L137" si="60">J126+J136</f>
        <v>1596.1</v>
      </c>
      <c r="K137" s="32"/>
      <c r="L137" s="32">
        <f t="shared" si="60"/>
        <v>180</v>
      </c>
    </row>
    <row r="138" spans="1:12" ht="15" x14ac:dyDescent="0.25">
      <c r="A138" s="20">
        <v>2</v>
      </c>
      <c r="B138" s="21">
        <v>3</v>
      </c>
      <c r="C138" s="22" t="s">
        <v>20</v>
      </c>
      <c r="D138" s="8" t="s">
        <v>21</v>
      </c>
      <c r="E138" s="49" t="s">
        <v>128</v>
      </c>
      <c r="F138" s="50">
        <v>150</v>
      </c>
      <c r="G138" s="50">
        <v>13.28</v>
      </c>
      <c r="H138" s="50">
        <v>17.149999999999999</v>
      </c>
      <c r="I138" s="50">
        <v>3.93</v>
      </c>
      <c r="J138" s="50">
        <v>250</v>
      </c>
      <c r="K138" s="51">
        <v>210</v>
      </c>
      <c r="L138" s="50">
        <v>52</v>
      </c>
    </row>
    <row r="139" spans="1:12" ht="15" x14ac:dyDescent="0.25">
      <c r="A139" s="23"/>
      <c r="B139" s="15"/>
      <c r="C139" s="11"/>
      <c r="D139" s="6" t="s">
        <v>121</v>
      </c>
      <c r="E139" s="49" t="s">
        <v>41</v>
      </c>
      <c r="F139" s="50">
        <v>10</v>
      </c>
      <c r="G139" s="50">
        <v>5.0000000000000001E-3</v>
      </c>
      <c r="H139" s="50">
        <v>8.2880000000000003</v>
      </c>
      <c r="I139" s="50">
        <v>8.0000000000000002E-3</v>
      </c>
      <c r="J139" s="50">
        <v>75</v>
      </c>
      <c r="K139" s="51" t="s">
        <v>42</v>
      </c>
      <c r="L139" s="50">
        <v>15</v>
      </c>
    </row>
    <row r="140" spans="1:12" ht="15" x14ac:dyDescent="0.25">
      <c r="A140" s="23"/>
      <c r="B140" s="15"/>
      <c r="C140" s="11"/>
      <c r="D140" s="6" t="s">
        <v>80</v>
      </c>
      <c r="E140" s="49" t="s">
        <v>76</v>
      </c>
      <c r="F140" s="56">
        <v>30</v>
      </c>
      <c r="G140" s="55">
        <v>0.12</v>
      </c>
      <c r="H140" s="55">
        <v>0</v>
      </c>
      <c r="I140" s="55">
        <v>19.5</v>
      </c>
      <c r="J140" s="55">
        <v>100</v>
      </c>
      <c r="K140" s="49" t="s">
        <v>77</v>
      </c>
      <c r="L140" s="56">
        <v>13</v>
      </c>
    </row>
    <row r="141" spans="1:12" ht="15.75" customHeight="1" x14ac:dyDescent="0.25">
      <c r="A141" s="23"/>
      <c r="B141" s="15"/>
      <c r="C141" s="11"/>
      <c r="D141" s="7" t="s">
        <v>23</v>
      </c>
      <c r="E141" s="49" t="s">
        <v>71</v>
      </c>
      <c r="F141" s="50">
        <v>60</v>
      </c>
      <c r="G141" s="40">
        <v>5.0880000000000001</v>
      </c>
      <c r="H141" s="40">
        <v>1.2350000000000001</v>
      </c>
      <c r="I141" s="40">
        <v>29.460999999999999</v>
      </c>
      <c r="J141" s="40">
        <v>149</v>
      </c>
      <c r="K141" s="70" t="s">
        <v>79</v>
      </c>
      <c r="L141" s="40">
        <v>4</v>
      </c>
    </row>
    <row r="142" spans="1:12" ht="15" x14ac:dyDescent="0.25">
      <c r="A142" s="23"/>
      <c r="B142" s="15"/>
      <c r="C142" s="11"/>
      <c r="D142" s="7" t="s">
        <v>22</v>
      </c>
      <c r="E142" s="60" t="s">
        <v>94</v>
      </c>
      <c r="F142" s="50">
        <v>200</v>
      </c>
      <c r="G142" s="61">
        <v>3.3</v>
      </c>
      <c r="H142" s="61">
        <v>0.53</v>
      </c>
      <c r="I142" s="66">
        <v>16.058</v>
      </c>
      <c r="J142" s="61">
        <v>42</v>
      </c>
      <c r="K142" s="49" t="s">
        <v>40</v>
      </c>
      <c r="L142" s="50">
        <v>6</v>
      </c>
    </row>
    <row r="143" spans="1:12" ht="15" x14ac:dyDescent="0.25">
      <c r="A143" s="23"/>
      <c r="B143" s="15"/>
      <c r="C143" s="11"/>
      <c r="D143" s="6"/>
      <c r="E143" s="49"/>
      <c r="F143" s="50"/>
      <c r="G143" s="50"/>
      <c r="H143" s="50"/>
      <c r="I143" s="78"/>
      <c r="J143" s="50"/>
      <c r="K143" s="51"/>
      <c r="L143" s="50"/>
    </row>
    <row r="144" spans="1:12" ht="15" x14ac:dyDescent="0.25">
      <c r="A144" s="23"/>
      <c r="B144" s="15"/>
      <c r="C144" s="11"/>
      <c r="D144" s="7"/>
      <c r="E144" s="60"/>
      <c r="F144" s="50"/>
      <c r="G144" s="61"/>
      <c r="H144" s="61"/>
      <c r="I144" s="66"/>
      <c r="J144" s="61"/>
      <c r="K144" s="49"/>
      <c r="L144" s="50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450</v>
      </c>
      <c r="G145" s="19">
        <f t="shared" ref="G145:J145" si="61">SUM(G138:G144)</f>
        <v>21.792999999999999</v>
      </c>
      <c r="H145" s="19">
        <f t="shared" si="61"/>
        <v>27.202999999999999</v>
      </c>
      <c r="I145" s="19">
        <f t="shared" si="61"/>
        <v>68.956999999999994</v>
      </c>
      <c r="J145" s="19">
        <f t="shared" si="61"/>
        <v>616</v>
      </c>
      <c r="K145" s="25"/>
      <c r="L145" s="19">
        <f t="shared" ref="L145" si="62">SUM(L138:L144)</f>
        <v>90</v>
      </c>
    </row>
    <row r="146" spans="1:12" ht="15" x14ac:dyDescent="0.25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39"/>
      <c r="F146" s="40"/>
      <c r="G146" s="40"/>
      <c r="H146" s="40"/>
      <c r="I146" s="40"/>
      <c r="J146" s="40"/>
      <c r="K146" s="41"/>
      <c r="L146" s="40"/>
    </row>
    <row r="147" spans="1:12" ht="15" x14ac:dyDescent="0.25">
      <c r="A147" s="23"/>
      <c r="B147" s="15"/>
      <c r="C147" s="11"/>
      <c r="D147" s="7" t="s">
        <v>27</v>
      </c>
      <c r="E147" s="49" t="s">
        <v>55</v>
      </c>
      <c r="F147" s="50">
        <v>200</v>
      </c>
      <c r="G147" s="50">
        <v>2.9609999999999999</v>
      </c>
      <c r="H147" s="50">
        <v>2.5070000000000001</v>
      </c>
      <c r="I147" s="50">
        <v>21.713999999999999</v>
      </c>
      <c r="J147" s="50">
        <v>121</v>
      </c>
      <c r="K147" s="49" t="s">
        <v>58</v>
      </c>
      <c r="L147" s="50">
        <v>13</v>
      </c>
    </row>
    <row r="148" spans="1:12" ht="15" x14ac:dyDescent="0.25">
      <c r="A148" s="23"/>
      <c r="B148" s="15"/>
      <c r="C148" s="11"/>
      <c r="D148" s="7" t="s">
        <v>28</v>
      </c>
      <c r="E148" s="49" t="s">
        <v>92</v>
      </c>
      <c r="F148" s="50">
        <v>200</v>
      </c>
      <c r="G148" s="50">
        <v>18.649999999999999</v>
      </c>
      <c r="H148" s="50">
        <v>21.177</v>
      </c>
      <c r="I148" s="50">
        <v>37.661000000000001</v>
      </c>
      <c r="J148" s="50">
        <v>383</v>
      </c>
      <c r="K148" s="75" t="s">
        <v>112</v>
      </c>
      <c r="L148" s="50">
        <v>64</v>
      </c>
    </row>
    <row r="149" spans="1:12" ht="15" x14ac:dyDescent="0.25">
      <c r="A149" s="23"/>
      <c r="B149" s="15"/>
      <c r="C149" s="11"/>
      <c r="D149" s="7" t="s">
        <v>29</v>
      </c>
      <c r="E149" s="49"/>
      <c r="F149" s="50"/>
      <c r="G149" s="50"/>
      <c r="H149" s="50"/>
      <c r="I149" s="50"/>
      <c r="J149" s="50"/>
      <c r="K149" s="49"/>
      <c r="L149" s="50"/>
    </row>
    <row r="150" spans="1:12" ht="15" x14ac:dyDescent="0.25">
      <c r="A150" s="23"/>
      <c r="B150" s="15"/>
      <c r="C150" s="11"/>
      <c r="D150" s="7" t="s">
        <v>30</v>
      </c>
      <c r="E150" s="49" t="s">
        <v>129</v>
      </c>
      <c r="F150" s="50">
        <v>200</v>
      </c>
      <c r="G150" s="50">
        <v>6.9000000000000006E-2</v>
      </c>
      <c r="H150" s="50">
        <v>0</v>
      </c>
      <c r="I150" s="50">
        <v>2.0990000000000002</v>
      </c>
      <c r="J150" s="50">
        <v>60</v>
      </c>
      <c r="K150" s="49" t="s">
        <v>130</v>
      </c>
      <c r="L150" s="50">
        <v>9</v>
      </c>
    </row>
    <row r="151" spans="1:12" ht="15" x14ac:dyDescent="0.25">
      <c r="A151" s="23"/>
      <c r="B151" s="15"/>
      <c r="C151" s="11"/>
      <c r="D151" s="7" t="s">
        <v>23</v>
      </c>
      <c r="E151" s="49" t="s">
        <v>71</v>
      </c>
      <c r="F151" s="50">
        <v>90</v>
      </c>
      <c r="G151" s="80">
        <v>5.0880000000000001</v>
      </c>
      <c r="H151" s="80">
        <v>1.2350000000000001</v>
      </c>
      <c r="I151" s="80">
        <v>29.460999999999999</v>
      </c>
      <c r="J151" s="80">
        <v>149</v>
      </c>
      <c r="K151" s="81" t="s">
        <v>52</v>
      </c>
      <c r="L151" s="40">
        <v>4</v>
      </c>
    </row>
    <row r="152" spans="1:12" ht="15" x14ac:dyDescent="0.25">
      <c r="A152" s="23"/>
      <c r="B152" s="15"/>
      <c r="C152" s="11"/>
      <c r="D152" s="7"/>
      <c r="E152" s="64"/>
      <c r="F152" s="50"/>
      <c r="G152" s="50"/>
      <c r="H152" s="50"/>
      <c r="I152" s="50"/>
      <c r="J152" s="50"/>
      <c r="K152" s="49"/>
      <c r="L152" s="50"/>
    </row>
    <row r="153" spans="1:12" ht="15" x14ac:dyDescent="0.25">
      <c r="A153" s="23"/>
      <c r="B153" s="15"/>
      <c r="C153" s="11"/>
      <c r="D153" s="8"/>
      <c r="E153" s="64"/>
      <c r="F153" s="50"/>
      <c r="G153" s="50"/>
      <c r="H153" s="50"/>
      <c r="I153" s="50"/>
      <c r="J153" s="50"/>
      <c r="K153" s="49"/>
      <c r="L153" s="5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690</v>
      </c>
      <c r="G155" s="19">
        <f t="shared" ref="G155:J155" si="63">SUM(G146:G154)</f>
        <v>26.767999999999997</v>
      </c>
      <c r="H155" s="19">
        <f t="shared" si="63"/>
        <v>24.919</v>
      </c>
      <c r="I155" s="19">
        <f t="shared" si="63"/>
        <v>90.935000000000002</v>
      </c>
      <c r="J155" s="19">
        <f t="shared" si="63"/>
        <v>713</v>
      </c>
      <c r="K155" s="25"/>
      <c r="L155" s="19">
        <f t="shared" ref="L155" si="64">SUM(L146:L154)</f>
        <v>90</v>
      </c>
    </row>
    <row r="156" spans="1:12" ht="15.75" thickBot="1" x14ac:dyDescent="0.25">
      <c r="A156" s="29">
        <f>A138</f>
        <v>2</v>
      </c>
      <c r="B156" s="30">
        <f>B138</f>
        <v>3</v>
      </c>
      <c r="C156" s="88" t="s">
        <v>4</v>
      </c>
      <c r="D156" s="89"/>
      <c r="E156" s="31"/>
      <c r="F156" s="32">
        <f>F145+F155</f>
        <v>1140</v>
      </c>
      <c r="G156" s="32">
        <f t="shared" ref="G156" si="65">G145+G155</f>
        <v>48.560999999999993</v>
      </c>
      <c r="H156" s="32">
        <f t="shared" ref="H156" si="66">H145+H155</f>
        <v>52.122</v>
      </c>
      <c r="I156" s="32">
        <f t="shared" ref="I156" si="67">I145+I155</f>
        <v>159.892</v>
      </c>
      <c r="J156" s="32">
        <f t="shared" ref="J156:L156" si="68">J145+J155</f>
        <v>1329</v>
      </c>
      <c r="K156" s="32"/>
      <c r="L156" s="32">
        <f t="shared" si="68"/>
        <v>180</v>
      </c>
    </row>
    <row r="157" spans="1:12" ht="15" x14ac:dyDescent="0.25">
      <c r="A157" s="20">
        <v>2</v>
      </c>
      <c r="B157" s="21">
        <v>4</v>
      </c>
      <c r="C157" s="22" t="s">
        <v>20</v>
      </c>
      <c r="D157" s="84" t="s">
        <v>53</v>
      </c>
      <c r="E157" s="49" t="s">
        <v>60</v>
      </c>
      <c r="F157" s="50">
        <v>30</v>
      </c>
      <c r="G157" s="50">
        <v>0.505</v>
      </c>
      <c r="H157" s="50">
        <v>6.3E-2</v>
      </c>
      <c r="I157" s="50">
        <v>1.6419999999999999</v>
      </c>
      <c r="J157" s="50">
        <v>9</v>
      </c>
      <c r="K157" s="72" t="s">
        <v>50</v>
      </c>
      <c r="L157" s="56">
        <v>18</v>
      </c>
    </row>
    <row r="158" spans="1:12" ht="15" x14ac:dyDescent="0.25">
      <c r="A158" s="23"/>
      <c r="B158" s="15"/>
      <c r="C158" s="11"/>
      <c r="D158" s="11" t="s">
        <v>21</v>
      </c>
      <c r="E158" s="83" t="s">
        <v>131</v>
      </c>
      <c r="F158" s="50">
        <v>105</v>
      </c>
      <c r="G158" s="50">
        <v>14.185</v>
      </c>
      <c r="H158" s="50">
        <v>12.769</v>
      </c>
      <c r="I158" s="50">
        <v>15.974</v>
      </c>
      <c r="J158" s="50">
        <v>165.27</v>
      </c>
      <c r="K158" s="64" t="s">
        <v>116</v>
      </c>
      <c r="L158" s="50">
        <v>45</v>
      </c>
    </row>
    <row r="159" spans="1:12" ht="15" x14ac:dyDescent="0.25">
      <c r="A159" s="23"/>
      <c r="B159" s="15"/>
      <c r="C159" s="11"/>
      <c r="D159" s="52" t="s">
        <v>21</v>
      </c>
      <c r="E159" s="49" t="s">
        <v>47</v>
      </c>
      <c r="F159" s="50">
        <v>150</v>
      </c>
      <c r="G159" s="50">
        <v>5.8570000000000002</v>
      </c>
      <c r="H159" s="50">
        <v>5.0389999999999997</v>
      </c>
      <c r="I159" s="50">
        <v>39.066000000000003</v>
      </c>
      <c r="J159" s="50">
        <v>225.2</v>
      </c>
      <c r="K159" s="49">
        <v>171</v>
      </c>
      <c r="L159" s="50">
        <v>11</v>
      </c>
    </row>
    <row r="160" spans="1:12" ht="15" x14ac:dyDescent="0.25">
      <c r="A160" s="23"/>
      <c r="B160" s="15"/>
      <c r="C160" s="11"/>
      <c r="D160" s="85" t="s">
        <v>31</v>
      </c>
      <c r="E160" s="83" t="s">
        <v>71</v>
      </c>
      <c r="F160" s="50">
        <v>30</v>
      </c>
      <c r="G160" s="50">
        <v>2.3879999999999999</v>
      </c>
      <c r="H160" s="50">
        <v>0.245</v>
      </c>
      <c r="I160" s="50">
        <v>15.061</v>
      </c>
      <c r="J160" s="50">
        <v>72</v>
      </c>
      <c r="K160" s="49" t="s">
        <v>52</v>
      </c>
      <c r="L160" s="50">
        <v>2</v>
      </c>
    </row>
    <row r="161" spans="1:12" ht="15" x14ac:dyDescent="0.25">
      <c r="A161" s="23"/>
      <c r="B161" s="15"/>
      <c r="C161" s="11"/>
      <c r="D161" s="86" t="s">
        <v>32</v>
      </c>
      <c r="E161" s="83" t="s">
        <v>132</v>
      </c>
      <c r="F161" s="50">
        <v>30</v>
      </c>
      <c r="G161" s="50">
        <v>2.7</v>
      </c>
      <c r="H161" s="50">
        <v>0.99</v>
      </c>
      <c r="I161" s="50">
        <v>14.4</v>
      </c>
      <c r="J161" s="50">
        <v>77</v>
      </c>
      <c r="K161" s="72" t="s">
        <v>52</v>
      </c>
      <c r="L161" s="50">
        <v>2</v>
      </c>
    </row>
    <row r="162" spans="1:12" ht="15" x14ac:dyDescent="0.25">
      <c r="A162" s="23"/>
      <c r="B162" s="15"/>
      <c r="C162" s="11"/>
      <c r="D162" s="7" t="s">
        <v>22</v>
      </c>
      <c r="E162" s="60" t="s">
        <v>101</v>
      </c>
      <c r="F162" s="50">
        <v>200</v>
      </c>
      <c r="G162" s="50">
        <v>0.108</v>
      </c>
      <c r="H162" s="50">
        <v>7.8E-2</v>
      </c>
      <c r="I162" s="50">
        <v>12.413</v>
      </c>
      <c r="J162" s="50">
        <v>50</v>
      </c>
      <c r="K162" s="51">
        <v>388</v>
      </c>
      <c r="L162" s="50">
        <v>12</v>
      </c>
    </row>
    <row r="163" spans="1:12" ht="15" x14ac:dyDescent="0.25">
      <c r="A163" s="23"/>
      <c r="B163" s="15"/>
      <c r="C163" s="11"/>
      <c r="D163" s="7"/>
      <c r="E163" s="60"/>
      <c r="F163" s="50"/>
      <c r="G163" s="50"/>
      <c r="H163" s="50"/>
      <c r="I163" s="50"/>
      <c r="J163" s="50"/>
      <c r="K163" s="51"/>
      <c r="L163" s="50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545</v>
      </c>
      <c r="G164" s="19">
        <f t="shared" ref="G164:J164" si="69">SUM(G157:G163)</f>
        <v>25.743000000000002</v>
      </c>
      <c r="H164" s="19">
        <f t="shared" si="69"/>
        <v>19.184000000000001</v>
      </c>
      <c r="I164" s="19">
        <f t="shared" si="69"/>
        <v>98.555999999999997</v>
      </c>
      <c r="J164" s="19">
        <f t="shared" si="69"/>
        <v>598.47</v>
      </c>
      <c r="K164" s="71"/>
      <c r="L164" s="19">
        <f t="shared" ref="L164" si="70">SUM(L157:L163)</f>
        <v>90</v>
      </c>
    </row>
    <row r="165" spans="1:12" ht="15" x14ac:dyDescent="0.25">
      <c r="A165" s="26">
        <f>A157</f>
        <v>2</v>
      </c>
      <c r="B165" s="13">
        <f>B157</f>
        <v>4</v>
      </c>
      <c r="C165" s="10" t="s">
        <v>25</v>
      </c>
      <c r="D165" s="69" t="s">
        <v>53</v>
      </c>
      <c r="E165" s="49" t="s">
        <v>60</v>
      </c>
      <c r="F165" s="50">
        <v>10</v>
      </c>
      <c r="G165" s="50">
        <v>0.34699999999999998</v>
      </c>
      <c r="H165" s="50">
        <v>5.1999999999999998E-2</v>
      </c>
      <c r="I165" s="50">
        <v>1.105</v>
      </c>
      <c r="J165" s="50">
        <v>1.5</v>
      </c>
      <c r="K165" s="49" t="s">
        <v>50</v>
      </c>
      <c r="L165" s="50">
        <v>5</v>
      </c>
    </row>
    <row r="166" spans="1:12" ht="15" x14ac:dyDescent="0.25">
      <c r="A166" s="23"/>
      <c r="B166" s="15"/>
      <c r="C166" s="11"/>
      <c r="D166" s="7" t="s">
        <v>27</v>
      </c>
      <c r="E166" s="60" t="s">
        <v>99</v>
      </c>
      <c r="F166" s="50">
        <v>200</v>
      </c>
      <c r="G166" s="61">
        <v>5.2389999999999999</v>
      </c>
      <c r="H166" s="61">
        <v>6.5789999999999997</v>
      </c>
      <c r="I166" s="62">
        <v>19.513000000000002</v>
      </c>
      <c r="J166" s="61">
        <v>140</v>
      </c>
      <c r="K166" s="49" t="s">
        <v>51</v>
      </c>
      <c r="L166" s="50">
        <v>13</v>
      </c>
    </row>
    <row r="167" spans="1:12" ht="15" x14ac:dyDescent="0.25">
      <c r="A167" s="23"/>
      <c r="B167" s="15"/>
      <c r="C167" s="11"/>
      <c r="D167" s="7" t="s">
        <v>28</v>
      </c>
      <c r="E167" s="83" t="s">
        <v>131</v>
      </c>
      <c r="F167" s="50">
        <v>105</v>
      </c>
      <c r="G167" s="50">
        <v>14.185</v>
      </c>
      <c r="H167" s="50">
        <v>12.769</v>
      </c>
      <c r="I167" s="50">
        <v>15.974</v>
      </c>
      <c r="J167" s="50">
        <v>165.27</v>
      </c>
      <c r="K167" s="64" t="s">
        <v>116</v>
      </c>
      <c r="L167" s="50">
        <v>45</v>
      </c>
    </row>
    <row r="168" spans="1:12" ht="15" x14ac:dyDescent="0.25">
      <c r="A168" s="23"/>
      <c r="B168" s="15"/>
      <c r="C168" s="11"/>
      <c r="D168" s="7" t="s">
        <v>29</v>
      </c>
      <c r="E168" s="49" t="s">
        <v>47</v>
      </c>
      <c r="F168" s="50">
        <v>150</v>
      </c>
      <c r="G168" s="50">
        <v>5.8570000000000002</v>
      </c>
      <c r="H168" s="50">
        <v>5.0389999999999997</v>
      </c>
      <c r="I168" s="50">
        <v>39.066000000000003</v>
      </c>
      <c r="J168" s="50">
        <v>225.2</v>
      </c>
      <c r="K168" s="49">
        <v>171</v>
      </c>
      <c r="L168" s="50">
        <v>11</v>
      </c>
    </row>
    <row r="169" spans="1:12" ht="15" x14ac:dyDescent="0.25">
      <c r="A169" s="23"/>
      <c r="B169" s="15"/>
      <c r="C169" s="11"/>
      <c r="D169" s="7" t="s">
        <v>30</v>
      </c>
      <c r="E169" s="60" t="s">
        <v>66</v>
      </c>
      <c r="F169" s="50">
        <v>200</v>
      </c>
      <c r="G169" s="50">
        <v>0.108</v>
      </c>
      <c r="H169" s="50">
        <v>7.8E-2</v>
      </c>
      <c r="I169" s="50">
        <v>12.413</v>
      </c>
      <c r="J169" s="50">
        <v>50</v>
      </c>
      <c r="K169" s="51">
        <v>388</v>
      </c>
      <c r="L169" s="50">
        <v>12</v>
      </c>
    </row>
    <row r="170" spans="1:12" ht="15" x14ac:dyDescent="0.25">
      <c r="A170" s="23"/>
      <c r="B170" s="15"/>
      <c r="C170" s="11"/>
      <c r="D170" s="85" t="s">
        <v>31</v>
      </c>
      <c r="E170" s="49" t="s">
        <v>71</v>
      </c>
      <c r="F170" s="50">
        <v>30</v>
      </c>
      <c r="G170" s="50">
        <v>2.3879999999999999</v>
      </c>
      <c r="H170" s="50">
        <v>0.245</v>
      </c>
      <c r="I170" s="50">
        <v>15.061</v>
      </c>
      <c r="J170" s="50">
        <v>72</v>
      </c>
      <c r="K170" s="49" t="s">
        <v>52</v>
      </c>
      <c r="L170" s="50">
        <v>2</v>
      </c>
    </row>
    <row r="171" spans="1:12" ht="15" x14ac:dyDescent="0.25">
      <c r="A171" s="23"/>
      <c r="B171" s="15"/>
      <c r="C171" s="11"/>
      <c r="D171" s="85" t="s">
        <v>32</v>
      </c>
      <c r="E171" s="83" t="s">
        <v>132</v>
      </c>
      <c r="F171" s="50">
        <v>30</v>
      </c>
      <c r="G171" s="50">
        <v>2.7</v>
      </c>
      <c r="H171" s="50">
        <v>0.99</v>
      </c>
      <c r="I171" s="50">
        <v>14.4</v>
      </c>
      <c r="J171" s="50">
        <v>77</v>
      </c>
      <c r="K171" s="49" t="s">
        <v>52</v>
      </c>
      <c r="L171" s="50">
        <v>2</v>
      </c>
    </row>
    <row r="172" spans="1:12" ht="15" x14ac:dyDescent="0.25">
      <c r="A172" s="23"/>
      <c r="B172" s="15"/>
      <c r="C172" s="11"/>
      <c r="D172" s="69"/>
      <c r="E172" s="49"/>
      <c r="F172" s="50"/>
      <c r="G172" s="50"/>
      <c r="H172" s="50"/>
      <c r="I172" s="50"/>
      <c r="J172" s="50"/>
      <c r="K172" s="49"/>
      <c r="L172" s="50"/>
    </row>
    <row r="173" spans="1:12" ht="15" x14ac:dyDescent="0.25">
      <c r="A173" s="23"/>
      <c r="B173" s="15"/>
      <c r="C173" s="11"/>
      <c r="D173" s="8"/>
      <c r="E173" s="64"/>
      <c r="F173" s="50"/>
      <c r="G173" s="50"/>
      <c r="H173" s="50"/>
      <c r="I173" s="50"/>
      <c r="J173" s="50"/>
      <c r="K173" s="49"/>
      <c r="L173" s="50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725</v>
      </c>
      <c r="G174" s="19">
        <f t="shared" ref="G174:J174" si="71">SUM(G165:G173)</f>
        <v>30.824000000000002</v>
      </c>
      <c r="H174" s="19">
        <f t="shared" si="71"/>
        <v>25.751999999999999</v>
      </c>
      <c r="I174" s="19">
        <f t="shared" si="71"/>
        <v>117.53200000000001</v>
      </c>
      <c r="J174" s="19">
        <f t="shared" si="71"/>
        <v>730.97</v>
      </c>
      <c r="K174" s="71"/>
      <c r="L174" s="19">
        <f t="shared" ref="L174" si="72">SUM(L165:L173)</f>
        <v>90</v>
      </c>
    </row>
    <row r="175" spans="1:12" ht="15.75" thickBot="1" x14ac:dyDescent="0.25">
      <c r="A175" s="29">
        <f>A157</f>
        <v>2</v>
      </c>
      <c r="B175" s="30">
        <f>B157</f>
        <v>4</v>
      </c>
      <c r="C175" s="88" t="s">
        <v>4</v>
      </c>
      <c r="D175" s="89"/>
      <c r="E175" s="31"/>
      <c r="F175" s="32">
        <f>F164+F174</f>
        <v>1270</v>
      </c>
      <c r="G175" s="32">
        <f t="shared" ref="G175" si="73">G164+G174</f>
        <v>56.567000000000007</v>
      </c>
      <c r="H175" s="32">
        <f t="shared" ref="H175" si="74">H164+H174</f>
        <v>44.936</v>
      </c>
      <c r="I175" s="32">
        <f t="shared" ref="I175" si="75">I164+I174</f>
        <v>216.08800000000002</v>
      </c>
      <c r="J175" s="32">
        <f t="shared" ref="J175:L175" si="76">J164+J174</f>
        <v>1329.44</v>
      </c>
      <c r="K175" s="32"/>
      <c r="L175" s="32">
        <f t="shared" si="76"/>
        <v>180</v>
      </c>
    </row>
    <row r="176" spans="1:12" ht="15" x14ac:dyDescent="0.25">
      <c r="A176" s="20">
        <v>2</v>
      </c>
      <c r="B176" s="21">
        <v>5</v>
      </c>
      <c r="C176" s="22" t="s">
        <v>20</v>
      </c>
      <c r="D176" s="8" t="s">
        <v>21</v>
      </c>
      <c r="E176" s="64" t="s">
        <v>113</v>
      </c>
      <c r="F176" s="50">
        <v>200</v>
      </c>
      <c r="G176" s="50">
        <v>8.8000000000000007</v>
      </c>
      <c r="H176" s="50">
        <v>8.4600000000000009</v>
      </c>
      <c r="I176" s="50">
        <v>44.24</v>
      </c>
      <c r="J176" s="50">
        <v>215</v>
      </c>
      <c r="K176" s="49" t="s">
        <v>93</v>
      </c>
      <c r="L176" s="50">
        <v>27</v>
      </c>
    </row>
    <row r="177" spans="1:12" ht="15" x14ac:dyDescent="0.25">
      <c r="A177" s="23"/>
      <c r="B177" s="15"/>
      <c r="C177" s="11"/>
      <c r="D177" s="7" t="s">
        <v>23</v>
      </c>
      <c r="E177" s="49" t="s">
        <v>120</v>
      </c>
      <c r="F177" s="50">
        <v>45</v>
      </c>
      <c r="G177" s="50">
        <v>7.1239999999999997</v>
      </c>
      <c r="H177" s="50">
        <v>6.2720000000000002</v>
      </c>
      <c r="I177" s="50">
        <v>14.76</v>
      </c>
      <c r="J177" s="50">
        <v>144</v>
      </c>
      <c r="K177" s="51">
        <v>3</v>
      </c>
      <c r="L177" s="50">
        <v>22</v>
      </c>
    </row>
    <row r="178" spans="1:12" ht="15" x14ac:dyDescent="0.25">
      <c r="A178" s="23"/>
      <c r="B178" s="15"/>
      <c r="C178" s="11"/>
      <c r="D178" s="52" t="s">
        <v>121</v>
      </c>
      <c r="E178" s="49" t="s">
        <v>41</v>
      </c>
      <c r="F178" s="50">
        <v>10</v>
      </c>
      <c r="G178" s="50">
        <v>5.0000000000000001E-3</v>
      </c>
      <c r="H178" s="50">
        <v>8.2880000000000003</v>
      </c>
      <c r="I178" s="50">
        <v>8.0000000000000002E-3</v>
      </c>
      <c r="J178" s="50">
        <v>75</v>
      </c>
      <c r="K178" s="51" t="s">
        <v>42</v>
      </c>
      <c r="L178" s="50">
        <v>15</v>
      </c>
    </row>
    <row r="179" spans="1:12" ht="15" x14ac:dyDescent="0.25">
      <c r="A179" s="23"/>
      <c r="B179" s="15"/>
      <c r="C179" s="11"/>
      <c r="D179" s="7" t="s">
        <v>22</v>
      </c>
      <c r="E179" s="49" t="s">
        <v>39</v>
      </c>
      <c r="F179" s="50">
        <v>200</v>
      </c>
      <c r="G179" s="50">
        <v>0.20699999999999999</v>
      </c>
      <c r="H179" s="50">
        <v>5.8999999999999997E-2</v>
      </c>
      <c r="I179" s="50">
        <v>10.215999999999999</v>
      </c>
      <c r="J179" s="50">
        <v>42</v>
      </c>
      <c r="K179" s="49" t="s">
        <v>40</v>
      </c>
      <c r="L179" s="50">
        <v>6</v>
      </c>
    </row>
    <row r="180" spans="1:12" ht="15" x14ac:dyDescent="0.25">
      <c r="A180" s="23"/>
      <c r="B180" s="15"/>
      <c r="C180" s="11"/>
      <c r="D180" s="7" t="s">
        <v>24</v>
      </c>
      <c r="E180" s="49" t="s">
        <v>43</v>
      </c>
      <c r="F180" s="50">
        <v>100</v>
      </c>
      <c r="G180" s="50">
        <v>0.04</v>
      </c>
      <c r="H180" s="50">
        <v>0.04</v>
      </c>
      <c r="I180" s="50">
        <v>9.8000000000000007</v>
      </c>
      <c r="J180" s="50">
        <v>40</v>
      </c>
      <c r="K180" s="49" t="s">
        <v>44</v>
      </c>
      <c r="L180" s="50">
        <v>20</v>
      </c>
    </row>
    <row r="181" spans="1:12" ht="15" x14ac:dyDescent="0.25">
      <c r="A181" s="23"/>
      <c r="B181" s="15"/>
      <c r="C181" s="11"/>
      <c r="D181" s="52"/>
      <c r="E181" s="83"/>
      <c r="F181" s="50"/>
      <c r="G181" s="50"/>
      <c r="H181" s="50"/>
      <c r="I181" s="50"/>
      <c r="J181" s="50"/>
      <c r="K181" s="49"/>
      <c r="L181" s="50"/>
    </row>
    <row r="182" spans="1:12" ht="15" x14ac:dyDescent="0.25">
      <c r="A182" s="23"/>
      <c r="B182" s="15"/>
      <c r="C182" s="11"/>
      <c r="D182" s="76"/>
      <c r="E182" s="49"/>
      <c r="F182" s="50"/>
      <c r="G182" s="50"/>
      <c r="H182" s="50"/>
      <c r="I182" s="50"/>
      <c r="J182" s="50"/>
      <c r="K182" s="49"/>
      <c r="L182" s="50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555</v>
      </c>
      <c r="G183" s="19">
        <f t="shared" ref="G183:J183" si="77">SUM(G176:G182)</f>
        <v>16.175999999999998</v>
      </c>
      <c r="H183" s="19">
        <f t="shared" si="77"/>
        <v>23.119000000000003</v>
      </c>
      <c r="I183" s="19">
        <f t="shared" si="77"/>
        <v>79.024000000000001</v>
      </c>
      <c r="J183" s="19">
        <f t="shared" si="77"/>
        <v>516</v>
      </c>
      <c r="K183" s="25"/>
      <c r="L183" s="19">
        <f t="shared" ref="L183" si="78">SUM(L176:L182)</f>
        <v>90</v>
      </c>
    </row>
    <row r="184" spans="1:12" ht="15" x14ac:dyDescent="0.25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39"/>
      <c r="F184" s="40"/>
      <c r="G184" s="40"/>
      <c r="H184" s="40"/>
      <c r="I184" s="40"/>
      <c r="J184" s="40"/>
      <c r="K184" s="41"/>
      <c r="L184" s="40"/>
    </row>
    <row r="185" spans="1:12" ht="15" x14ac:dyDescent="0.25">
      <c r="A185" s="23"/>
      <c r="B185" s="15"/>
      <c r="C185" s="11"/>
      <c r="D185" s="7" t="s">
        <v>27</v>
      </c>
      <c r="E185" s="49" t="s">
        <v>82</v>
      </c>
      <c r="F185" s="50">
        <v>208</v>
      </c>
      <c r="G185" s="50">
        <v>6.2</v>
      </c>
      <c r="H185" s="50">
        <v>8.6560000000000006</v>
      </c>
      <c r="I185" s="50">
        <v>18.937000000000001</v>
      </c>
      <c r="J185" s="50">
        <v>130</v>
      </c>
      <c r="K185" s="49" t="s">
        <v>85</v>
      </c>
      <c r="L185" s="50">
        <v>23</v>
      </c>
    </row>
    <row r="186" spans="1:12" ht="30" x14ac:dyDescent="0.25">
      <c r="A186" s="23"/>
      <c r="B186" s="15"/>
      <c r="C186" s="11"/>
      <c r="D186" s="7" t="s">
        <v>28</v>
      </c>
      <c r="E186" s="64" t="s">
        <v>117</v>
      </c>
      <c r="F186" s="50">
        <v>105</v>
      </c>
      <c r="G186" s="50">
        <v>9.5660000000000007</v>
      </c>
      <c r="H186" s="50">
        <v>9.5619999999999994</v>
      </c>
      <c r="I186" s="50">
        <v>4.1589999999999998</v>
      </c>
      <c r="J186" s="50">
        <v>170.17500000000001</v>
      </c>
      <c r="K186" s="64" t="s">
        <v>118</v>
      </c>
      <c r="L186" s="50">
        <v>43</v>
      </c>
    </row>
    <row r="187" spans="1:12" ht="15" x14ac:dyDescent="0.25">
      <c r="A187" s="23"/>
      <c r="B187" s="15"/>
      <c r="C187" s="11"/>
      <c r="D187" s="7" t="s">
        <v>29</v>
      </c>
      <c r="E187" s="49" t="s">
        <v>84</v>
      </c>
      <c r="F187" s="50">
        <v>150</v>
      </c>
      <c r="G187" s="50">
        <v>3.47</v>
      </c>
      <c r="H187" s="50">
        <v>5.0389999999999997</v>
      </c>
      <c r="I187" s="50">
        <v>39.066000000000003</v>
      </c>
      <c r="J187" s="50">
        <v>273</v>
      </c>
      <c r="K187" s="49" t="s">
        <v>86</v>
      </c>
      <c r="L187" s="50">
        <v>12</v>
      </c>
    </row>
    <row r="188" spans="1:12" ht="15" x14ac:dyDescent="0.25">
      <c r="A188" s="23"/>
      <c r="B188" s="15"/>
      <c r="C188" s="11"/>
      <c r="D188" s="7" t="s">
        <v>30</v>
      </c>
      <c r="E188" s="49" t="s">
        <v>57</v>
      </c>
      <c r="F188" s="50">
        <v>200</v>
      </c>
      <c r="G188" s="50">
        <v>0.56599999999999995</v>
      </c>
      <c r="H188" s="50">
        <v>0</v>
      </c>
      <c r="I188" s="50">
        <v>20.271999999999998</v>
      </c>
      <c r="J188" s="50">
        <v>83</v>
      </c>
      <c r="K188" s="49" t="s">
        <v>59</v>
      </c>
      <c r="L188" s="50">
        <v>8</v>
      </c>
    </row>
    <row r="189" spans="1:12" ht="15" x14ac:dyDescent="0.25">
      <c r="A189" s="23"/>
      <c r="B189" s="15"/>
      <c r="C189" s="11"/>
      <c r="D189" s="7" t="s">
        <v>31</v>
      </c>
      <c r="E189" s="83" t="s">
        <v>48</v>
      </c>
      <c r="F189" s="50">
        <v>30</v>
      </c>
      <c r="G189" s="50">
        <v>2.3879999999999999</v>
      </c>
      <c r="H189" s="50">
        <v>0.245</v>
      </c>
      <c r="I189" s="50">
        <v>15.061</v>
      </c>
      <c r="J189" s="50">
        <v>72</v>
      </c>
      <c r="K189" s="49" t="s">
        <v>52</v>
      </c>
      <c r="L189" s="50">
        <v>2</v>
      </c>
    </row>
    <row r="190" spans="1:12" ht="15" x14ac:dyDescent="0.25">
      <c r="A190" s="23"/>
      <c r="B190" s="15"/>
      <c r="C190" s="11"/>
      <c r="D190" s="7" t="s">
        <v>32</v>
      </c>
      <c r="E190" s="49" t="s">
        <v>100</v>
      </c>
      <c r="F190" s="50">
        <v>25</v>
      </c>
      <c r="G190" s="61">
        <v>2.4</v>
      </c>
      <c r="H190" s="61">
        <v>0.89</v>
      </c>
      <c r="I190" s="61">
        <v>13.4</v>
      </c>
      <c r="J190" s="61">
        <v>77</v>
      </c>
      <c r="K190" s="49" t="s">
        <v>52</v>
      </c>
      <c r="L190" s="50">
        <v>2</v>
      </c>
    </row>
    <row r="191" spans="1:12" ht="15" x14ac:dyDescent="0.25">
      <c r="A191" s="23"/>
      <c r="B191" s="15"/>
      <c r="C191" s="11"/>
      <c r="D191" s="6"/>
      <c r="E191" s="49"/>
      <c r="F191" s="50"/>
      <c r="G191" s="63"/>
      <c r="H191" s="63"/>
      <c r="I191" s="63"/>
      <c r="J191" s="63"/>
      <c r="K191" s="49"/>
      <c r="L191" s="5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718</v>
      </c>
      <c r="G193" s="19">
        <f t="shared" ref="G193:J193" si="79">SUM(G184:G192)</f>
        <v>24.589999999999996</v>
      </c>
      <c r="H193" s="19">
        <f t="shared" si="79"/>
        <v>24.391999999999999</v>
      </c>
      <c r="I193" s="19">
        <f t="shared" si="79"/>
        <v>110.89500000000001</v>
      </c>
      <c r="J193" s="19">
        <f t="shared" si="79"/>
        <v>805.17499999999995</v>
      </c>
      <c r="K193" s="25"/>
      <c r="L193" s="19">
        <f t="shared" ref="L193" si="80">SUM(L184:L192)</f>
        <v>90</v>
      </c>
    </row>
    <row r="194" spans="1:12" ht="15" x14ac:dyDescent="0.2">
      <c r="A194" s="29">
        <f>A176</f>
        <v>2</v>
      </c>
      <c r="B194" s="30">
        <f>B176</f>
        <v>5</v>
      </c>
      <c r="C194" s="88" t="s">
        <v>4</v>
      </c>
      <c r="D194" s="89"/>
      <c r="E194" s="31"/>
      <c r="F194" s="32">
        <f>F183+F193</f>
        <v>1273</v>
      </c>
      <c r="G194" s="32">
        <f t="shared" ref="G194" si="81">G183+G193</f>
        <v>40.765999999999991</v>
      </c>
      <c r="H194" s="32">
        <f t="shared" ref="H194" si="82">H183+H193</f>
        <v>47.511000000000003</v>
      </c>
      <c r="I194" s="32">
        <f t="shared" ref="I194" si="83">I183+I193</f>
        <v>189.91900000000001</v>
      </c>
      <c r="J194" s="32">
        <f t="shared" ref="J194:L194" si="84">J183+J193</f>
        <v>1321.175</v>
      </c>
      <c r="K194" s="32"/>
      <c r="L194" s="32">
        <f t="shared" si="84"/>
        <v>180</v>
      </c>
    </row>
    <row r="195" spans="1:12" x14ac:dyDescent="0.2">
      <c r="A195" s="27"/>
      <c r="B195" s="28"/>
      <c r="C195" s="90" t="s">
        <v>5</v>
      </c>
      <c r="D195" s="90"/>
      <c r="E195" s="90"/>
      <c r="F195" s="34">
        <f>(F24+F43+F62+F80+F99+F118+F137+F156+F175+F194)/(IF(F24=0,0,1)+IF(F43=0,0,1)+IF(F62=0,0,1)+IF(F80=0,0,1)+IF(F99=0,0,1)+IF(F118=0,0,1)+IF(F137=0,0,1)+IF(F156=0,0,1)+IF(F175=0,0,1)+IF(F194=0,0,1))</f>
        <v>1249.5</v>
      </c>
      <c r="G195" s="34">
        <f>(G24+G43+G62+G80+G99+G118+G137+G156+G175+G194)/(IF(G24=0,0,1)+IF(G43=0,0,1)+IF(G62=0,0,1)+IF(G80=0,0,1)+IF(G99=0,0,1)+IF(G118=0,0,1)+IF(G137=0,0,1)+IF(G156=0,0,1)+IF(G175=0,0,1)+IF(G194=0,0,1))</f>
        <v>42.671599999999998</v>
      </c>
      <c r="H195" s="34">
        <f>(H24+H43+H62+H80+H99+H118+H137+H156+H175+H194)/(IF(H24=0,0,1)+IF(H43=0,0,1)+IF(H62=0,0,1)+IF(H80=0,0,1)+IF(H99=0,0,1)+IF(H118=0,0,1)+IF(H137=0,0,1)+IF(H156=0,0,1)+IF(H175=0,0,1)+IF(H194=0,0,1))</f>
        <v>44.495500000000007</v>
      </c>
      <c r="I195" s="34">
        <f>(I24+I43+I62+I80+I99+I118+I137+I156+I175+I194)/(IF(I24=0,0,1)+IF(I43=0,0,1)+IF(I62=0,0,1)+IF(I80=0,0,1)+IF(I99=0,0,1)+IF(I118=0,0,1)+IF(I137=0,0,1)+IF(I156=0,0,1)+IF(I175=0,0,1)+IF(I194=0,0,1))</f>
        <v>185.01330000000002</v>
      </c>
      <c r="J195" s="34">
        <f>(J24+J43+J62+J80+J99+J118+J137+J156+J175+J194)/(IF(J24=0,0,1)+IF(J43=0,0,1)+IF(J62=0,0,1)+IF(J80=0,0,1)+IF(J99=0,0,1)+IF(J118=0,0,1)+IF(J137=0,0,1)+IF(J156=0,0,1)+IF(J175=0,0,1)+IF(J194=0,0,1))</f>
        <v>1386.9755</v>
      </c>
      <c r="K195" s="34"/>
      <c r="L195" s="34">
        <f>(L24+L43+L62+L80+L99+L118+L137+L156+L175+L194)/(IF(L24=0,0,1)+IF(L43=0,0,1)+IF(L62=0,0,1)+IF(L80=0,0,1)+IF(L99=0,0,1)+IF(L118=0,0,1)+IF(L137=0,0,1)+IF(L156=0,0,1)+IF(L175=0,0,1)+IF(L194=0,0,1))</f>
        <v>180</v>
      </c>
    </row>
  </sheetData>
  <mergeCells count="14">
    <mergeCell ref="C1:E1"/>
    <mergeCell ref="H1:K1"/>
    <mergeCell ref="H2:K2"/>
    <mergeCell ref="C43:D43"/>
    <mergeCell ref="C62:D62"/>
    <mergeCell ref="C80:D80"/>
    <mergeCell ref="C99:D99"/>
    <mergeCell ref="C24:D24"/>
    <mergeCell ref="C195:E195"/>
    <mergeCell ref="C194:D194"/>
    <mergeCell ref="C118:D118"/>
    <mergeCell ref="C137:D137"/>
    <mergeCell ref="C156:D156"/>
    <mergeCell ref="C175:D175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2024-08-27T05:06:15Z</cp:lastPrinted>
  <dcterms:created xsi:type="dcterms:W3CDTF">2022-05-16T14:23:56Z</dcterms:created>
  <dcterms:modified xsi:type="dcterms:W3CDTF">2025-01-09T08:19:57Z</dcterms:modified>
</cp:coreProperties>
</file>